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0\ktu\12　執行委員会\2024執行委員会\34(11月26日)\"/>
    </mc:Choice>
  </mc:AlternateContent>
  <xr:revisionPtr revIDLastSave="0" documentId="13_ncr:1_{C98CE93B-E1C9-46C2-8BFB-54C3DD5595E0}" xr6:coauthVersionLast="47" xr6:coauthVersionMax="47" xr10:uidLastSave="{00000000-0000-0000-0000-000000000000}"/>
  <bookViews>
    <workbookView xWindow="-120" yWindow="-120" windowWidth="38640" windowHeight="21120" firstSheet="1" activeTab="1" xr2:uid="{00000000-000D-0000-FFFF-FFFF00000000}"/>
  </bookViews>
  <sheets>
    <sheet name="Table 1" sheetId="1" state="hidden" r:id="rId1"/>
    <sheet name="Sheet1" sheetId="2" r:id="rId2"/>
  </sheets>
  <definedNames>
    <definedName name="_xlnm.Print_Area" localSheetId="1">Sheet1!$A$1:$P$42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F18" i="2" s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5" i="1"/>
  <c r="L18" i="2" l="1"/>
  <c r="E16" i="2"/>
  <c r="G18" i="2"/>
  <c r="M18" i="2" s="1"/>
  <c r="C18" i="2"/>
  <c r="D18" i="2" l="1"/>
  <c r="I18" i="2"/>
  <c r="H19" i="2" l="1"/>
  <c r="F19" i="2" s="1"/>
  <c r="E18" i="2"/>
  <c r="J18" i="2"/>
  <c r="F20" i="2" l="1"/>
  <c r="D19" i="2"/>
  <c r="K18" i="2"/>
  <c r="N18" i="2" s="1"/>
  <c r="N19" i="2"/>
  <c r="L19" i="2" s="1"/>
  <c r="E23" i="2"/>
  <c r="J19" i="2" l="1"/>
  <c r="L20" i="2"/>
  <c r="J20" i="2"/>
  <c r="D20" i="2"/>
  <c r="E27" i="2"/>
  <c r="E33" i="2"/>
  <c r="E37" i="2" l="1"/>
  <c r="N20" i="2"/>
  <c r="H20" i="2"/>
  <c r="I33" i="2" s="1"/>
  <c r="I37" i="2" l="1"/>
</calcChain>
</file>

<file path=xl/sharedStrings.xml><?xml version="1.0" encoding="utf-8"?>
<sst xmlns="http://schemas.openxmlformats.org/spreadsheetml/2006/main" count="70" uniqueCount="48">
  <si>
    <r>
      <rPr>
        <sz val="14"/>
        <rFont val="MS PGothic"/>
        <family val="2"/>
      </rPr>
      <t xml:space="preserve">教育職給料表（５）改正案                                                                     </t>
    </r>
    <r>
      <rPr>
        <vertAlign val="subscript"/>
        <sz val="12"/>
        <rFont val="MS UI Gothic"/>
        <family val="2"/>
      </rPr>
      <t>（単位：百円）</t>
    </r>
  </si>
  <si>
    <r>
      <rPr>
        <sz val="11"/>
        <rFont val="MS UI Gothic"/>
        <family val="2"/>
      </rPr>
      <t xml:space="preserve">職務
</t>
    </r>
    <r>
      <rPr>
        <sz val="11"/>
        <rFont val="MS UI Gothic"/>
        <family val="2"/>
      </rPr>
      <t>の級</t>
    </r>
  </si>
  <si>
    <r>
      <rPr>
        <sz val="12"/>
        <rFont val="MS UI Gothic"/>
        <family val="2"/>
      </rPr>
      <t>１  級</t>
    </r>
  </si>
  <si>
    <r>
      <rPr>
        <sz val="12"/>
        <rFont val="MS UI Gothic"/>
        <family val="2"/>
      </rPr>
      <t>２  級</t>
    </r>
  </si>
  <si>
    <r>
      <rPr>
        <sz val="12"/>
        <rFont val="MS UI Gothic"/>
        <family val="2"/>
      </rPr>
      <t>３  級</t>
    </r>
  </si>
  <si>
    <r>
      <rPr>
        <sz val="11"/>
        <rFont val="MS UI Gothic"/>
        <family val="2"/>
      </rPr>
      <t>号給</t>
    </r>
  </si>
  <si>
    <r>
      <rPr>
        <sz val="11"/>
        <rFont val="MS UI Gothic"/>
        <family val="2"/>
      </rPr>
      <t>現行</t>
    </r>
  </si>
  <si>
    <r>
      <rPr>
        <sz val="11"/>
        <rFont val="MS UI Gothic"/>
        <family val="2"/>
      </rPr>
      <t>改正案</t>
    </r>
  </si>
  <si>
    <r>
      <rPr>
        <sz val="11"/>
        <rFont val="MS UI Gothic"/>
        <family val="2"/>
      </rPr>
      <t>引上額</t>
    </r>
  </si>
  <si>
    <r>
      <rPr>
        <sz val="11"/>
        <rFont val="MS UI Gothic"/>
        <family val="2"/>
      </rPr>
      <t>給料月額</t>
    </r>
  </si>
  <si>
    <r>
      <rPr>
        <sz val="11"/>
        <rFont val="MS UI Gothic"/>
        <family val="2"/>
      </rPr>
      <t>間差</t>
    </r>
  </si>
  <si>
    <r>
      <rPr>
        <sz val="10"/>
        <rFont val="MS UI Gothic"/>
        <family val="2"/>
      </rPr>
      <t xml:space="preserve">再任用
</t>
    </r>
    <r>
      <rPr>
        <sz val="10"/>
        <rFont val="MS UI Gothic"/>
        <family val="2"/>
      </rPr>
      <t>（※）</t>
    </r>
  </si>
  <si>
    <r>
      <t>2024</t>
    </r>
    <r>
      <rPr>
        <sz val="26"/>
        <color rgb="FF000000"/>
        <rFont val="ＭＳ Ｐゴシック"/>
        <family val="3"/>
        <charset val="128"/>
      </rPr>
      <t>年度　賃金交渉の結果</t>
    </r>
    <rPh sb="4" eb="6">
      <t>ネンド</t>
    </rPh>
    <rPh sb="7" eb="11">
      <t>チンギンコウショウ</t>
    </rPh>
    <rPh sb="12" eb="14">
      <t>ケッカ</t>
    </rPh>
    <phoneticPr fontId="11"/>
  </si>
  <si>
    <t>あなたの号給を入力してください</t>
    <rPh sb="4" eb="6">
      <t>ゴウキュウ</t>
    </rPh>
    <rPh sb="7" eb="9">
      <t>ニュウリョク</t>
    </rPh>
    <phoneticPr fontId="11"/>
  </si>
  <si>
    <t>級</t>
    <rPh sb="0" eb="1">
      <t>キュウ</t>
    </rPh>
    <phoneticPr fontId="11"/>
  </si>
  <si>
    <t>号給</t>
    <rPh sb="0" eb="2">
      <t>ゴウキュウ</t>
    </rPh>
    <phoneticPr fontId="11"/>
  </si>
  <si>
    <t>円アップしました！</t>
    <rPh sb="0" eb="1">
      <t>エン</t>
    </rPh>
    <phoneticPr fontId="11"/>
  </si>
  <si>
    <t>円です。</t>
    <rPh sb="0" eb="1">
      <t>エン</t>
    </rPh>
    <phoneticPr fontId="11"/>
  </si>
  <si>
    <t>交渉前より</t>
    <rPh sb="0" eb="3">
      <t>コウショウマエ</t>
    </rPh>
    <phoneticPr fontId="11"/>
  </si>
  <si>
    <t>支給額</t>
    <rPh sb="0" eb="3">
      <t>シキュウガク</t>
    </rPh>
    <phoneticPr fontId="11"/>
  </si>
  <si>
    <t>比較</t>
    <rPh sb="0" eb="2">
      <t>ヒカク</t>
    </rPh>
    <phoneticPr fontId="11"/>
  </si>
  <si>
    <t>　※黄色の網掛け部分に入力すると
     自動で計算されます。</t>
    <rPh sb="2" eb="4">
      <t>キイロ</t>
    </rPh>
    <rPh sb="5" eb="7">
      <t>アミカ</t>
    </rPh>
    <rPh sb="8" eb="10">
      <t>ブブン</t>
    </rPh>
    <rPh sb="11" eb="13">
      <t>ニュウリョク</t>
    </rPh>
    <rPh sb="22" eb="24">
      <t>ジドウ</t>
    </rPh>
    <rPh sb="25" eb="27">
      <t>ケイサン</t>
    </rPh>
    <phoneticPr fontId="11"/>
  </si>
  <si>
    <t>扶養
手当</t>
    <rPh sb="0" eb="2">
      <t>フヨウ</t>
    </rPh>
    <rPh sb="3" eb="5">
      <t>テアテ</t>
    </rPh>
    <phoneticPr fontId="11"/>
  </si>
  <si>
    <t>円</t>
    <rPh sb="0" eb="1">
      <t>エン</t>
    </rPh>
    <phoneticPr fontId="11"/>
  </si>
  <si>
    <t>住居
手当</t>
    <rPh sb="0" eb="2">
      <t>ジュウキョ</t>
    </rPh>
    <rPh sb="3" eb="5">
      <t>テアテ</t>
    </rPh>
    <phoneticPr fontId="11"/>
  </si>
  <si>
    <t>円アップ！月給や年収はこれだけ変わります！</t>
    <rPh sb="0" eb="1">
      <t>エン</t>
    </rPh>
    <rPh sb="5" eb="7">
      <t>ゲッキュウ</t>
    </rPh>
    <rPh sb="8" eb="10">
      <t>ネンシュウ</t>
    </rPh>
    <rPh sb="15" eb="16">
      <t>カ</t>
    </rPh>
    <phoneticPr fontId="11"/>
  </si>
  <si>
    <t>あなたは基本給が</t>
    <rPh sb="4" eb="7">
      <t>キホンキュウ</t>
    </rPh>
    <phoneticPr fontId="11"/>
  </si>
  <si>
    <t>特別支援学校又は
特別支援学級担当</t>
    <rPh sb="0" eb="2">
      <t>トクベツ</t>
    </rPh>
    <rPh sb="2" eb="4">
      <t>シエン</t>
    </rPh>
    <rPh sb="4" eb="6">
      <t>ガッコウ</t>
    </rPh>
    <rPh sb="6" eb="7">
      <t>マタ</t>
    </rPh>
    <rPh sb="9" eb="11">
      <t>トクベツ</t>
    </rPh>
    <rPh sb="11" eb="17">
      <t>シエンガッキュウタントウ</t>
    </rPh>
    <phoneticPr fontId="11"/>
  </si>
  <si>
    <t>１を入力</t>
    <rPh sb="2" eb="4">
      <t>ニュウリョク</t>
    </rPh>
    <phoneticPr fontId="11"/>
  </si>
  <si>
    <t>⇒⇒⇒</t>
    <phoneticPr fontId="11"/>
  </si>
  <si>
    <t>月給（支給額計）は12月から</t>
    <rPh sb="0" eb="2">
      <t>ゲッキュウ</t>
    </rPh>
    <rPh sb="3" eb="6">
      <t>シキュウガク</t>
    </rPh>
    <rPh sb="6" eb="7">
      <t>ケイ</t>
    </rPh>
    <rPh sb="11" eb="12">
      <t>ガツ</t>
    </rPh>
    <phoneticPr fontId="11"/>
  </si>
  <si>
    <t>基本給</t>
    <rPh sb="0" eb="3">
      <t>キホンキュウ</t>
    </rPh>
    <phoneticPr fontId="11"/>
  </si>
  <si>
    <t>調整額</t>
    <rPh sb="0" eb="3">
      <t>チョウセイガク</t>
    </rPh>
    <phoneticPr fontId="11"/>
  </si>
  <si>
    <t>地域手当</t>
    <rPh sb="0" eb="4">
      <t>チイキテアテ</t>
    </rPh>
    <phoneticPr fontId="11"/>
  </si>
  <si>
    <t>特別手当</t>
    <rPh sb="0" eb="2">
      <t>トクベツ</t>
    </rPh>
    <rPh sb="2" eb="4">
      <t>テアテ</t>
    </rPh>
    <phoneticPr fontId="11"/>
  </si>
  <si>
    <t>特支調整</t>
    <rPh sb="0" eb="2">
      <t>トクシ</t>
    </rPh>
    <rPh sb="2" eb="4">
      <t>チョウセイ</t>
    </rPh>
    <phoneticPr fontId="11"/>
  </si>
  <si>
    <t>年収支給額（月給＋ボーナス）</t>
    <rPh sb="0" eb="2">
      <t>ネンシュウ</t>
    </rPh>
    <rPh sb="2" eb="5">
      <t>シキュウガク</t>
    </rPh>
    <rPh sb="6" eb="8">
      <t>ゲッキュウ</t>
    </rPh>
    <phoneticPr fontId="11"/>
  </si>
  <si>
    <t>交渉前給与</t>
    <rPh sb="0" eb="3">
      <t>コウショウマエ</t>
    </rPh>
    <rPh sb="3" eb="5">
      <t>キュウヨ</t>
    </rPh>
    <phoneticPr fontId="11"/>
  </si>
  <si>
    <t>※通勤手当、特殊勤務手当等は考慮していません。</t>
    <rPh sb="1" eb="5">
      <t>ツウキンテアテ</t>
    </rPh>
    <rPh sb="6" eb="10">
      <t>トクシュキンム</t>
    </rPh>
    <rPh sb="10" eb="12">
      <t>テアテ</t>
    </rPh>
    <rPh sb="12" eb="13">
      <t>ナド</t>
    </rPh>
    <rPh sb="14" eb="16">
      <t>コウリョ</t>
    </rPh>
    <phoneticPr fontId="11"/>
  </si>
  <si>
    <t>期末手当</t>
    <rPh sb="0" eb="2">
      <t>キマツ</t>
    </rPh>
    <rPh sb="2" eb="4">
      <t>テアテ</t>
    </rPh>
    <phoneticPr fontId="11"/>
  </si>
  <si>
    <t>勤勉手当</t>
    <rPh sb="0" eb="4">
      <t>キンベンテアテ</t>
    </rPh>
    <phoneticPr fontId="11"/>
  </si>
  <si>
    <t>加算額</t>
    <rPh sb="0" eb="3">
      <t>カサンガク</t>
    </rPh>
    <phoneticPr fontId="11"/>
  </si>
  <si>
    <t>※年度途中の昇給は考慮していません。</t>
    <rPh sb="1" eb="5">
      <t>ネンドトチュウ</t>
    </rPh>
    <rPh sb="6" eb="8">
      <t>ショウキュウ</t>
    </rPh>
    <rPh sb="9" eb="11">
      <t>コウリョ</t>
    </rPh>
    <phoneticPr fontId="11"/>
  </si>
  <si>
    <t>来年度期末</t>
    <rPh sb="0" eb="3">
      <t>ライネンド</t>
    </rPh>
    <rPh sb="3" eb="5">
      <t>キマツ</t>
    </rPh>
    <phoneticPr fontId="11"/>
  </si>
  <si>
    <t>来年度勤勉</t>
    <rPh sb="0" eb="3">
      <t>ライネンド</t>
    </rPh>
    <rPh sb="3" eb="5">
      <t>キンベン</t>
    </rPh>
    <phoneticPr fontId="11"/>
  </si>
  <si>
    <t>2回分</t>
    <rPh sb="1" eb="3">
      <t>カイブン</t>
    </rPh>
    <phoneticPr fontId="11"/>
  </si>
  <si>
    <t>おおよそ</t>
    <phoneticPr fontId="11"/>
  </si>
  <si>
    <r>
      <t xml:space="preserve">年末ボーナス支給額 </t>
    </r>
    <r>
      <rPr>
        <b/>
        <sz val="11"/>
        <color rgb="FFFF0000"/>
        <rFont val="ＭＳ Ｐゴシック"/>
        <family val="3"/>
        <charset val="128"/>
      </rPr>
      <t>0.1月分UP！</t>
    </r>
    <rPh sb="0" eb="2">
      <t>ネンマツ</t>
    </rPh>
    <rPh sb="6" eb="9">
      <t>シキュウガク</t>
    </rPh>
    <rPh sb="13" eb="15">
      <t>ツキブン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</si>
</sst>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0"/>
      <color rgb="FF000000"/>
      <name val="Times New Roman"/>
      <charset val="204"/>
    </font>
    <font>
      <sz val="12"/>
      <name val="MS UI Gothic"/>
      <family val="3"/>
      <charset val="128"/>
    </font>
    <font>
      <sz val="11"/>
      <name val="MS UI Gothic"/>
      <family val="3"/>
      <charset val="128"/>
    </font>
    <font>
      <sz val="11"/>
      <color rgb="FF000000"/>
      <name val="MS UI Gothic"/>
      <family val="2"/>
    </font>
    <font>
      <sz val="10"/>
      <name val="MS UI Gothic"/>
      <family val="3"/>
      <charset val="128"/>
    </font>
    <font>
      <sz val="14"/>
      <name val="MS PGothic"/>
      <family val="2"/>
    </font>
    <font>
      <vertAlign val="subscript"/>
      <sz val="12"/>
      <name val="MS UI Gothic"/>
      <family val="2"/>
    </font>
    <font>
      <sz val="11"/>
      <name val="MS UI Gothic"/>
      <family val="2"/>
    </font>
    <font>
      <sz val="12"/>
      <name val="MS UI Gothic"/>
      <family val="2"/>
    </font>
    <font>
      <sz val="10"/>
      <name val="MS UI Gothic"/>
      <family val="2"/>
    </font>
    <font>
      <sz val="10"/>
      <color rgb="FF000000"/>
      <name val="Times New Roman"/>
      <family val="1"/>
    </font>
    <font>
      <sz val="6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rgb="FF000000"/>
      <name val="Times New Roman"/>
      <family val="1"/>
    </font>
    <font>
      <sz val="11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rgb="FF000000"/>
      <name val="Times New Roman"/>
      <family val="1"/>
    </font>
    <font>
      <sz val="14"/>
      <color rgb="FF000000"/>
      <name val="ＭＳ Ｐゴシック"/>
      <family val="3"/>
      <charset val="128"/>
    </font>
    <font>
      <sz val="18"/>
      <color rgb="FF000000"/>
      <name val="Times New Roman"/>
      <family val="1"/>
    </font>
    <font>
      <sz val="18"/>
      <color rgb="FF000000"/>
      <name val="ＭＳ Ｐゴシック"/>
      <family val="3"/>
      <charset val="128"/>
    </font>
    <font>
      <sz val="20"/>
      <color rgb="FF000000"/>
      <name val="Times New Roman"/>
      <family val="1"/>
    </font>
    <font>
      <sz val="22"/>
      <color rgb="FF000000"/>
      <name val="Times New Roman"/>
      <family val="1"/>
    </font>
    <font>
      <sz val="26"/>
      <color rgb="FF000000"/>
      <name val="Times New Roman"/>
      <family val="1"/>
    </font>
    <font>
      <sz val="26"/>
      <color rgb="FF000000"/>
      <name val="ＭＳ Ｐゴシック"/>
      <family val="3"/>
      <charset val="128"/>
    </font>
    <font>
      <sz val="10"/>
      <color theme="0"/>
      <name val="Times New Roman"/>
      <family val="1"/>
    </font>
    <font>
      <b/>
      <sz val="10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u val="double"/>
      <sz val="10"/>
      <color rgb="FF000000"/>
      <name val="Times New Roman"/>
      <family val="1"/>
    </font>
    <font>
      <b/>
      <u val="double"/>
      <sz val="14"/>
      <color rgb="FF000000"/>
      <name val="ＭＳ Ｐゴシック"/>
      <family val="3"/>
      <charset val="128"/>
    </font>
    <font>
      <sz val="18"/>
      <color rgb="FF000000"/>
      <name val="ＭＳ Ｐゴシック"/>
      <family val="1"/>
      <charset val="128"/>
    </font>
    <font>
      <sz val="11"/>
      <color rgb="FF000000"/>
      <name val="ＭＳ Ｐゴシック"/>
      <family val="1"/>
      <charset val="128"/>
    </font>
    <font>
      <sz val="10"/>
      <color rgb="FF000000"/>
      <name val="ＭＳ Ｐゴシック"/>
      <family val="1"/>
      <charset val="128"/>
    </font>
    <font>
      <sz val="28"/>
      <color rgb="FF000000"/>
      <name val="Times New Roman"/>
      <family val="1"/>
    </font>
    <font>
      <sz val="11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b/>
      <sz val="20"/>
      <color rgb="FFFF0000"/>
      <name val="Times New Roman"/>
      <family val="1"/>
    </font>
    <font>
      <b/>
      <sz val="28"/>
      <color rgb="FFFF0000"/>
      <name val="Times New Roman"/>
      <family val="1"/>
    </font>
    <font>
      <b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ADF9F2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indexed="64"/>
      </right>
      <top style="thin">
        <color rgb="FF000000"/>
      </top>
      <bottom/>
      <diagonal/>
    </border>
    <border>
      <left style="thin">
        <color rgb="FF000000"/>
      </left>
      <right style="double">
        <color indexed="64"/>
      </right>
      <top/>
      <bottom style="thin">
        <color rgb="FF000000"/>
      </bottom>
      <diagonal/>
    </border>
    <border>
      <left style="thin">
        <color rgb="FF000000"/>
      </left>
      <right style="double">
        <color indexed="64"/>
      </right>
      <top/>
      <bottom/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0" fillId="0" borderId="0" applyFont="0" applyFill="0" applyBorder="0" applyAlignment="0" applyProtection="0">
      <alignment vertical="center"/>
    </xf>
  </cellStyleXfs>
  <cellXfs count="230"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 indent="1"/>
    </xf>
    <xf numFmtId="0" fontId="2" fillId="0" borderId="6" xfId="0" applyFont="1" applyBorder="1" applyAlignment="1">
      <alignment horizontal="left" vertical="top" wrapText="1" indent="1"/>
    </xf>
    <xf numFmtId="0" fontId="2" fillId="0" borderId="7" xfId="0" applyFont="1" applyBorder="1" applyAlignment="1">
      <alignment horizontal="left" vertical="top" wrapText="1" indent="1"/>
    </xf>
    <xf numFmtId="1" fontId="3" fillId="0" borderId="6" xfId="0" applyNumberFormat="1" applyFont="1" applyBorder="1" applyAlignment="1">
      <alignment horizontal="center" vertical="top" shrinkToFit="1"/>
    </xf>
    <xf numFmtId="1" fontId="3" fillId="0" borderId="6" xfId="0" applyNumberFormat="1" applyFont="1" applyBorder="1" applyAlignment="1">
      <alignment horizontal="right" vertical="top" indent="1" shrinkToFit="1"/>
    </xf>
    <xf numFmtId="1" fontId="3" fillId="0" borderId="6" xfId="0" applyNumberFormat="1" applyFont="1" applyBorder="1" applyAlignment="1">
      <alignment horizontal="left" vertical="top" indent="1" shrinkToFit="1"/>
    </xf>
    <xf numFmtId="1" fontId="3" fillId="0" borderId="8" xfId="0" applyNumberFormat="1" applyFont="1" applyBorder="1" applyAlignment="1">
      <alignment horizontal="center" vertical="top" shrinkToFit="1"/>
    </xf>
    <xf numFmtId="1" fontId="3" fillId="0" borderId="8" xfId="0" applyNumberFormat="1" applyFont="1" applyBorder="1" applyAlignment="1">
      <alignment horizontal="right" vertical="top" indent="1" shrinkToFit="1"/>
    </xf>
    <xf numFmtId="1" fontId="3" fillId="0" borderId="8" xfId="0" applyNumberFormat="1" applyFont="1" applyBorder="1" applyAlignment="1">
      <alignment horizontal="left" vertical="top" indent="1" shrinkToFit="1"/>
    </xf>
    <xf numFmtId="1" fontId="3" fillId="0" borderId="7" xfId="0" applyNumberFormat="1" applyFont="1" applyBorder="1" applyAlignment="1">
      <alignment horizontal="center" vertical="top" shrinkToFit="1"/>
    </xf>
    <xf numFmtId="1" fontId="3" fillId="0" borderId="7" xfId="0" applyNumberFormat="1" applyFont="1" applyBorder="1" applyAlignment="1">
      <alignment horizontal="right" vertical="top" indent="1" shrinkToFit="1"/>
    </xf>
    <xf numFmtId="1" fontId="3" fillId="0" borderId="7" xfId="0" applyNumberFormat="1" applyFont="1" applyBorder="1" applyAlignment="1">
      <alignment horizontal="left" vertical="top" indent="1" shrinkToFit="1"/>
    </xf>
    <xf numFmtId="1" fontId="3" fillId="0" borderId="2" xfId="0" applyNumberFormat="1" applyFont="1" applyBorder="1" applyAlignment="1">
      <alignment horizontal="left" vertical="top" indent="1" shrinkToFit="1"/>
    </xf>
    <xf numFmtId="1" fontId="3" fillId="0" borderId="2" xfId="0" applyNumberFormat="1" applyFont="1" applyBorder="1" applyAlignment="1">
      <alignment horizontal="center" vertical="top" shrinkToFi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 indent="1"/>
    </xf>
    <xf numFmtId="1" fontId="3" fillId="0" borderId="0" xfId="0" applyNumberFormat="1" applyFont="1" applyAlignment="1">
      <alignment horizontal="center" vertical="top" shrinkToFit="1"/>
    </xf>
    <xf numFmtId="0" fontId="2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25" fillId="0" borderId="0" xfId="0" applyFont="1" applyAlignment="1">
      <alignment horizontal="left" vertical="top"/>
    </xf>
    <xf numFmtId="0" fontId="27" fillId="0" borderId="0" xfId="0" applyFont="1" applyAlignment="1">
      <alignment horizontal="left" vertical="top"/>
    </xf>
    <xf numFmtId="0" fontId="12" fillId="0" borderId="0" xfId="0" applyFont="1" applyAlignment="1">
      <alignment horizontal="center" vertical="top"/>
    </xf>
    <xf numFmtId="0" fontId="0" fillId="0" borderId="21" xfId="0" applyBorder="1" applyAlignment="1">
      <alignment horizontal="left" vertical="top"/>
    </xf>
    <xf numFmtId="38" fontId="3" fillId="0" borderId="6" xfId="1" applyFont="1" applyBorder="1" applyAlignment="1">
      <alignment horizontal="center" vertical="top" shrinkToFit="1"/>
    </xf>
    <xf numFmtId="38" fontId="3" fillId="0" borderId="6" xfId="1" applyFont="1" applyBorder="1" applyAlignment="1">
      <alignment horizontal="right" vertical="top" indent="1" shrinkToFit="1"/>
    </xf>
    <xf numFmtId="38" fontId="3" fillId="0" borderId="8" xfId="1" applyFont="1" applyBorder="1" applyAlignment="1">
      <alignment horizontal="right" vertical="top" indent="1" shrinkToFit="1"/>
    </xf>
    <xf numFmtId="38" fontId="3" fillId="0" borderId="7" xfId="1" applyFont="1" applyBorder="1" applyAlignment="1">
      <alignment horizontal="right" vertical="top" indent="1" shrinkToFit="1"/>
    </xf>
    <xf numFmtId="38" fontId="0" fillId="0" borderId="2" xfId="1" applyFont="1" applyBorder="1" applyAlignment="1">
      <alignment horizontal="left" vertical="center" wrapText="1"/>
    </xf>
    <xf numFmtId="38" fontId="3" fillId="0" borderId="2" xfId="1" applyFont="1" applyBorder="1" applyAlignment="1">
      <alignment horizontal="left" vertical="top" indent="1" shrinkToFit="1"/>
    </xf>
    <xf numFmtId="38" fontId="3" fillId="0" borderId="8" xfId="1" applyFont="1" applyBorder="1" applyAlignment="1">
      <alignment horizontal="center" vertical="top" shrinkToFit="1"/>
    </xf>
    <xf numFmtId="38" fontId="3" fillId="0" borderId="7" xfId="1" applyFont="1" applyBorder="1" applyAlignment="1">
      <alignment horizontal="center" vertical="top" shrinkToFit="1"/>
    </xf>
    <xf numFmtId="38" fontId="3" fillId="0" borderId="2" xfId="1" applyFont="1" applyBorder="1" applyAlignment="1">
      <alignment horizontal="center" vertical="top" shrinkToFi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4" fillId="0" borderId="0" xfId="0" applyFont="1" applyAlignment="1">
      <alignment horizontal="left" vertical="top"/>
    </xf>
    <xf numFmtId="38" fontId="3" fillId="0" borderId="0" xfId="1" applyFont="1" applyBorder="1" applyAlignment="1">
      <alignment horizontal="center" vertical="top" shrinkToFit="1"/>
    </xf>
    <xf numFmtId="1" fontId="3" fillId="0" borderId="0" xfId="0" applyNumberFormat="1" applyFont="1" applyAlignment="1">
      <alignment horizontal="left" vertical="top" indent="1" shrinkToFit="1"/>
    </xf>
    <xf numFmtId="1" fontId="3" fillId="0" borderId="0" xfId="0" applyNumberFormat="1" applyFont="1" applyAlignment="1">
      <alignment horizontal="right" vertical="top" indent="1" shrinkToFit="1"/>
    </xf>
    <xf numFmtId="1" fontId="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vertical="top" wrapText="1"/>
    </xf>
    <xf numFmtId="0" fontId="2" fillId="0" borderId="37" xfId="0" applyFont="1" applyBorder="1" applyAlignment="1">
      <alignment horizontal="left" vertical="top" wrapText="1" indent="1"/>
    </xf>
    <xf numFmtId="1" fontId="3" fillId="0" borderId="38" xfId="0" applyNumberFormat="1" applyFont="1" applyBorder="1" applyAlignment="1">
      <alignment horizontal="center" vertical="top" shrinkToFit="1"/>
    </xf>
    <xf numFmtId="1" fontId="3" fillId="0" borderId="40" xfId="0" applyNumberFormat="1" applyFont="1" applyBorder="1" applyAlignment="1">
      <alignment horizontal="center" vertical="top" shrinkToFit="1"/>
    </xf>
    <xf numFmtId="1" fontId="3" fillId="0" borderId="39" xfId="0" applyNumberFormat="1" applyFont="1" applyBorder="1" applyAlignment="1">
      <alignment horizontal="center" vertical="top" shrinkToFit="1"/>
    </xf>
    <xf numFmtId="0" fontId="0" fillId="0" borderId="41" xfId="0" applyBorder="1" applyAlignment="1">
      <alignment horizontal="left" vertical="center" wrapText="1"/>
    </xf>
    <xf numFmtId="1" fontId="3" fillId="0" borderId="41" xfId="0" applyNumberFormat="1" applyFont="1" applyBorder="1" applyAlignment="1">
      <alignment horizontal="left" vertical="top" indent="1" shrinkToFit="1"/>
    </xf>
    <xf numFmtId="1" fontId="3" fillId="0" borderId="40" xfId="0" applyNumberFormat="1" applyFont="1" applyBorder="1" applyAlignment="1">
      <alignment horizontal="right" vertical="top" shrinkToFit="1"/>
    </xf>
    <xf numFmtId="1" fontId="3" fillId="0" borderId="39" xfId="0" applyNumberFormat="1" applyFont="1" applyBorder="1" applyAlignment="1">
      <alignment horizontal="right" vertical="top" shrinkToFit="1"/>
    </xf>
    <xf numFmtId="1" fontId="3" fillId="0" borderId="38" xfId="0" applyNumberFormat="1" applyFont="1" applyBorder="1" applyAlignment="1">
      <alignment horizontal="right" vertical="top" shrinkToFit="1"/>
    </xf>
    <xf numFmtId="1" fontId="3" fillId="0" borderId="41" xfId="0" applyNumberFormat="1" applyFont="1" applyBorder="1" applyAlignment="1">
      <alignment horizontal="right" vertical="top" shrinkToFit="1"/>
    </xf>
    <xf numFmtId="0" fontId="0" fillId="0" borderId="0" xfId="0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1" fontId="13" fillId="0" borderId="0" xfId="0" applyNumberFormat="1" applyFont="1" applyAlignment="1">
      <alignment vertical="center"/>
    </xf>
    <xf numFmtId="0" fontId="0" fillId="0" borderId="18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12" fillId="0" borderId="59" xfId="0" applyFont="1" applyBorder="1" applyAlignment="1">
      <alignment horizontal="center" vertical="center"/>
    </xf>
    <xf numFmtId="1" fontId="0" fillId="0" borderId="60" xfId="0" applyNumberFormat="1" applyBorder="1" applyAlignment="1">
      <alignment horizontal="center" vertical="center"/>
    </xf>
    <xf numFmtId="0" fontId="34" fillId="0" borderId="59" xfId="0" applyFont="1" applyBorder="1" applyAlignment="1">
      <alignment horizontal="center" vertical="center"/>
    </xf>
    <xf numFmtId="1" fontId="31" fillId="0" borderId="59" xfId="0" applyNumberFormat="1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1" fontId="12" fillId="0" borderId="60" xfId="0" applyNumberFormat="1" applyFont="1" applyBorder="1" applyAlignment="1">
      <alignment vertical="center"/>
    </xf>
    <xf numFmtId="0" fontId="12" fillId="0" borderId="61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1" fontId="10" fillId="0" borderId="62" xfId="0" applyNumberFormat="1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62" xfId="0" applyFont="1" applyBorder="1" applyAlignment="1">
      <alignment vertical="center"/>
    </xf>
    <xf numFmtId="0" fontId="31" fillId="0" borderId="61" xfId="0" applyFont="1" applyBorder="1" applyAlignment="1">
      <alignment vertical="center"/>
    </xf>
    <xf numFmtId="1" fontId="13" fillId="0" borderId="62" xfId="0" applyNumberFormat="1" applyFont="1" applyBorder="1" applyAlignment="1">
      <alignment vertical="center"/>
    </xf>
    <xf numFmtId="1" fontId="0" fillId="0" borderId="63" xfId="0" applyNumberForma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1" fontId="12" fillId="0" borderId="63" xfId="0" applyNumberFormat="1" applyFont="1" applyBorder="1" applyAlignment="1">
      <alignment vertical="center"/>
    </xf>
    <xf numFmtId="1" fontId="30" fillId="0" borderId="59" xfId="0" applyNumberFormat="1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vertical="top" wrapText="1" indent="1"/>
    </xf>
    <xf numFmtId="0" fontId="2" fillId="0" borderId="7" xfId="0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left" vertical="top" wrapText="1" indent="3"/>
    </xf>
    <xf numFmtId="0" fontId="2" fillId="0" borderId="5" xfId="0" applyFont="1" applyBorder="1" applyAlignment="1">
      <alignment horizontal="left" vertical="top" wrapText="1" indent="3"/>
    </xf>
    <xf numFmtId="0" fontId="2" fillId="0" borderId="3" xfId="0" applyFont="1" applyBorder="1" applyAlignment="1">
      <alignment horizontal="left" vertical="top" wrapText="1" indent="2"/>
    </xf>
    <xf numFmtId="0" fontId="2" fillId="0" borderId="5" xfId="0" applyFont="1" applyBorder="1" applyAlignment="1">
      <alignment horizontal="left" vertical="top" wrapText="1" indent="2"/>
    </xf>
    <xf numFmtId="0" fontId="2" fillId="0" borderId="38" xfId="0" applyFont="1" applyBorder="1" applyAlignment="1">
      <alignment horizontal="left" vertical="top" wrapText="1" indent="1"/>
    </xf>
    <xf numFmtId="0" fontId="2" fillId="0" borderId="39" xfId="0" applyFont="1" applyBorder="1" applyAlignment="1">
      <alignment horizontal="left" vertical="top" wrapText="1" indent="1"/>
    </xf>
    <xf numFmtId="0" fontId="2" fillId="0" borderId="8" xfId="0" applyFont="1" applyBorder="1" applyAlignment="1">
      <alignment horizontal="left" vertical="top" wrapText="1" indent="1"/>
    </xf>
    <xf numFmtId="1" fontId="3" fillId="0" borderId="6" xfId="0" applyNumberFormat="1" applyFont="1" applyBorder="1" applyAlignment="1">
      <alignment horizontal="left" vertical="top" indent="1" shrinkToFit="1"/>
    </xf>
    <xf numFmtId="1" fontId="3" fillId="0" borderId="8" xfId="0" applyNumberFormat="1" applyFont="1" applyBorder="1" applyAlignment="1">
      <alignment horizontal="left" vertical="top" indent="1" shrinkToFit="1"/>
    </xf>
    <xf numFmtId="1" fontId="3" fillId="0" borderId="7" xfId="0" applyNumberFormat="1" applyFont="1" applyBorder="1" applyAlignment="1">
      <alignment horizontal="left" vertical="top" indent="1" shrinkToFit="1"/>
    </xf>
    <xf numFmtId="0" fontId="0" fillId="0" borderId="6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38" fontId="3" fillId="0" borderId="6" xfId="1" applyFont="1" applyBorder="1" applyAlignment="1">
      <alignment horizontal="left" vertical="top" indent="1" shrinkToFit="1"/>
    </xf>
    <xf numFmtId="38" fontId="3" fillId="0" borderId="8" xfId="1" applyFont="1" applyBorder="1" applyAlignment="1">
      <alignment horizontal="left" vertical="top" indent="1" shrinkToFit="1"/>
    </xf>
    <xf numFmtId="38" fontId="3" fillId="0" borderId="7" xfId="1" applyFont="1" applyBorder="1" applyAlignment="1">
      <alignment horizontal="left" vertical="top" indent="1" shrinkToFit="1"/>
    </xf>
    <xf numFmtId="1" fontId="3" fillId="0" borderId="38" xfId="0" applyNumberFormat="1" applyFont="1" applyBorder="1" applyAlignment="1">
      <alignment horizontal="left" vertical="top" indent="1" shrinkToFit="1"/>
    </xf>
    <xf numFmtId="1" fontId="3" fillId="0" borderId="40" xfId="0" applyNumberFormat="1" applyFont="1" applyBorder="1" applyAlignment="1">
      <alignment horizontal="left" vertical="top" indent="1" shrinkToFit="1"/>
    </xf>
    <xf numFmtId="1" fontId="3" fillId="0" borderId="39" xfId="0" applyNumberFormat="1" applyFont="1" applyBorder="1" applyAlignment="1">
      <alignment horizontal="left" vertical="top" indent="1" shrinkToFit="1"/>
    </xf>
    <xf numFmtId="38" fontId="0" fillId="0" borderId="6" xfId="1" applyFont="1" applyBorder="1" applyAlignment="1">
      <alignment horizontal="left" vertical="top" wrapText="1"/>
    </xf>
    <xf numFmtId="38" fontId="0" fillId="0" borderId="8" xfId="1" applyFont="1" applyBorder="1" applyAlignment="1">
      <alignment horizontal="left" vertical="top" wrapText="1"/>
    </xf>
    <xf numFmtId="38" fontId="0" fillId="0" borderId="7" xfId="1" applyFont="1" applyBorder="1" applyAlignment="1">
      <alignment horizontal="left" vertical="top" wrapText="1"/>
    </xf>
    <xf numFmtId="0" fontId="0" fillId="0" borderId="38" xfId="0" applyBorder="1" applyAlignment="1">
      <alignment horizontal="left" vertical="top" wrapText="1"/>
    </xf>
    <xf numFmtId="0" fontId="0" fillId="0" borderId="40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1" fontId="3" fillId="0" borderId="0" xfId="0" applyNumberFormat="1" applyFont="1" applyAlignment="1">
      <alignment horizontal="left" vertical="top" indent="1" shrinkToFit="1"/>
    </xf>
    <xf numFmtId="0" fontId="0" fillId="0" borderId="0" xfId="0" applyAlignment="1">
      <alignment horizontal="left" vertical="top" wrapText="1"/>
    </xf>
    <xf numFmtId="0" fontId="22" fillId="0" borderId="0" xfId="0" applyFont="1" applyAlignment="1">
      <alignment horizontal="center" vertical="center"/>
    </xf>
    <xf numFmtId="0" fontId="20" fillId="2" borderId="10" xfId="0" applyFont="1" applyFill="1" applyBorder="1" applyAlignment="1" applyProtection="1">
      <alignment horizontal="center" vertical="top"/>
      <protection locked="0"/>
    </xf>
    <xf numFmtId="0" fontId="20" fillId="2" borderId="11" xfId="0" applyFont="1" applyFill="1" applyBorder="1" applyAlignment="1" applyProtection="1">
      <alignment horizontal="center" vertical="top"/>
      <protection locked="0"/>
    </xf>
    <xf numFmtId="0" fontId="21" fillId="2" borderId="10" xfId="0" applyFont="1" applyFill="1" applyBorder="1" applyAlignment="1" applyProtection="1">
      <alignment horizontal="center" vertical="top"/>
      <protection locked="0"/>
    </xf>
    <xf numFmtId="0" fontId="21" fillId="2" borderId="11" xfId="0" applyFont="1" applyFill="1" applyBorder="1" applyAlignment="1" applyProtection="1">
      <alignment horizontal="center" vertical="top"/>
      <protection locked="0"/>
    </xf>
    <xf numFmtId="0" fontId="28" fillId="0" borderId="0" xfId="0" applyFont="1" applyAlignment="1">
      <alignment horizontal="left" vertical="center"/>
    </xf>
    <xf numFmtId="0" fontId="17" fillId="3" borderId="13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/>
    </xf>
    <xf numFmtId="0" fontId="12" fillId="0" borderId="33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38" fontId="32" fillId="0" borderId="32" xfId="1" applyFont="1" applyBorder="1" applyAlignment="1">
      <alignment horizontal="center" wrapText="1"/>
    </xf>
    <xf numFmtId="38" fontId="32" fillId="0" borderId="43" xfId="1" applyFont="1" applyBorder="1" applyAlignment="1">
      <alignment horizontal="center" wrapText="1"/>
    </xf>
    <xf numFmtId="38" fontId="32" fillId="0" borderId="27" xfId="1" applyFont="1" applyBorder="1" applyAlignment="1">
      <alignment horizontal="center" wrapText="1"/>
    </xf>
    <xf numFmtId="38" fontId="32" fillId="0" borderId="44" xfId="1" applyFont="1" applyBorder="1" applyAlignment="1">
      <alignment horizontal="center" wrapText="1"/>
    </xf>
    <xf numFmtId="38" fontId="32" fillId="0" borderId="29" xfId="1" applyFont="1" applyBorder="1" applyAlignment="1">
      <alignment horizontal="center" wrapText="1"/>
    </xf>
    <xf numFmtId="38" fontId="32" fillId="0" borderId="24" xfId="1" applyFont="1" applyBorder="1" applyAlignment="1">
      <alignment horizontal="center" wrapText="1"/>
    </xf>
    <xf numFmtId="38" fontId="32" fillId="0" borderId="31" xfId="1" applyFont="1" applyBorder="1" applyAlignment="1">
      <alignment horizontal="center" wrapText="1"/>
    </xf>
    <xf numFmtId="38" fontId="32" fillId="0" borderId="42" xfId="1" applyFont="1" applyBorder="1" applyAlignment="1">
      <alignment horizontal="center" wrapText="1"/>
    </xf>
    <xf numFmtId="38" fontId="32" fillId="0" borderId="25" xfId="1" applyFont="1" applyBorder="1" applyAlignment="1">
      <alignment horizontal="center" wrapText="1"/>
    </xf>
    <xf numFmtId="0" fontId="17" fillId="4" borderId="30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left" vertical="center" wrapText="1"/>
    </xf>
    <xf numFmtId="0" fontId="16" fillId="0" borderId="26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16" fillId="0" borderId="32" xfId="0" applyFont="1" applyBorder="1" applyAlignment="1">
      <alignment horizontal="left" vertical="center"/>
    </xf>
    <xf numFmtId="38" fontId="22" fillId="0" borderId="14" xfId="1" applyFont="1" applyBorder="1" applyAlignment="1">
      <alignment horizontal="center" vertical="top"/>
    </xf>
    <xf numFmtId="38" fontId="22" fillId="0" borderId="15" xfId="1" applyFont="1" applyBorder="1" applyAlignment="1">
      <alignment horizontal="center" vertical="top"/>
    </xf>
    <xf numFmtId="38" fontId="22" fillId="0" borderId="16" xfId="1" applyFont="1" applyBorder="1" applyAlignment="1">
      <alignment horizontal="center" vertical="top"/>
    </xf>
    <xf numFmtId="38" fontId="22" fillId="0" borderId="17" xfId="1" applyFont="1" applyBorder="1" applyAlignment="1">
      <alignment horizontal="center" vertical="top"/>
    </xf>
    <xf numFmtId="38" fontId="22" fillId="0" borderId="0" xfId="1" applyFont="1" applyBorder="1" applyAlignment="1">
      <alignment horizontal="center" vertical="top"/>
    </xf>
    <xf numFmtId="38" fontId="22" fillId="0" borderId="18" xfId="1" applyFont="1" applyBorder="1" applyAlignment="1">
      <alignment horizontal="center" vertical="top"/>
    </xf>
    <xf numFmtId="38" fontId="22" fillId="0" borderId="19" xfId="1" applyFont="1" applyBorder="1" applyAlignment="1">
      <alignment horizontal="center" vertical="top"/>
    </xf>
    <xf numFmtId="38" fontId="22" fillId="0" borderId="12" xfId="1" applyFont="1" applyBorder="1" applyAlignment="1">
      <alignment horizontal="center" vertical="top"/>
    </xf>
    <xf numFmtId="38" fontId="22" fillId="0" borderId="20" xfId="1" applyFont="1" applyBorder="1" applyAlignment="1">
      <alignment horizontal="center" vertical="top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38" fontId="35" fillId="0" borderId="14" xfId="1" applyFont="1" applyBorder="1" applyAlignment="1">
      <alignment horizontal="center" vertical="top"/>
    </xf>
    <xf numFmtId="38" fontId="35" fillId="0" borderId="15" xfId="1" applyFont="1" applyBorder="1" applyAlignment="1">
      <alignment horizontal="center" vertical="top"/>
    </xf>
    <xf numFmtId="38" fontId="35" fillId="0" borderId="16" xfId="1" applyFont="1" applyBorder="1" applyAlignment="1">
      <alignment horizontal="center" vertical="top"/>
    </xf>
    <xf numFmtId="38" fontId="35" fillId="0" borderId="19" xfId="1" applyFont="1" applyBorder="1" applyAlignment="1">
      <alignment horizontal="center" vertical="top"/>
    </xf>
    <xf numFmtId="38" fontId="35" fillId="0" borderId="12" xfId="1" applyFont="1" applyBorder="1" applyAlignment="1">
      <alignment horizontal="center" vertical="top"/>
    </xf>
    <xf numFmtId="38" fontId="35" fillId="0" borderId="20" xfId="1" applyFont="1" applyBorder="1" applyAlignment="1">
      <alignment horizontal="center" vertical="top"/>
    </xf>
    <xf numFmtId="0" fontId="17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8" fillId="2" borderId="33" xfId="0" applyFont="1" applyFill="1" applyBorder="1" applyAlignment="1" applyProtection="1">
      <alignment horizontal="center"/>
      <protection locked="0"/>
    </xf>
    <xf numFmtId="0" fontId="18" fillId="2" borderId="34" xfId="0" applyFont="1" applyFill="1" applyBorder="1" applyAlignment="1" applyProtection="1">
      <alignment horizontal="center"/>
      <protection locked="0"/>
    </xf>
    <xf numFmtId="0" fontId="18" fillId="2" borderId="35" xfId="0" applyFont="1" applyFill="1" applyBorder="1" applyAlignment="1" applyProtection="1">
      <alignment horizontal="center"/>
      <protection locked="0"/>
    </xf>
    <xf numFmtId="0" fontId="18" fillId="2" borderId="36" xfId="0" applyFont="1" applyFill="1" applyBorder="1" applyAlignment="1" applyProtection="1">
      <alignment horizontal="center"/>
      <protection locked="0"/>
    </xf>
    <xf numFmtId="0" fontId="26" fillId="0" borderId="0" xfId="0" applyFont="1" applyAlignment="1">
      <alignment horizontal="right" vertical="center"/>
    </xf>
    <xf numFmtId="0" fontId="20" fillId="0" borderId="65" xfId="0" applyFont="1" applyBorder="1" applyAlignment="1">
      <alignment horizontal="center" vertical="top"/>
    </xf>
    <xf numFmtId="0" fontId="20" fillId="0" borderId="28" xfId="0" applyFont="1" applyBorder="1" applyAlignment="1">
      <alignment horizontal="center" vertical="top"/>
    </xf>
    <xf numFmtId="0" fontId="20" fillId="0" borderId="66" xfId="0" applyFont="1" applyBorder="1" applyAlignment="1">
      <alignment horizontal="center" vertical="top"/>
    </xf>
    <xf numFmtId="38" fontId="32" fillId="0" borderId="52" xfId="1" applyFont="1" applyBorder="1" applyAlignment="1">
      <alignment horizontal="center"/>
    </xf>
    <xf numFmtId="38" fontId="32" fillId="0" borderId="43" xfId="1" applyFont="1" applyBorder="1" applyAlignment="1">
      <alignment horizontal="center"/>
    </xf>
    <xf numFmtId="38" fontId="32" fillId="0" borderId="53" xfId="1" applyFont="1" applyBorder="1" applyAlignment="1">
      <alignment horizontal="center"/>
    </xf>
    <xf numFmtId="38" fontId="32" fillId="0" borderId="54" xfId="1" applyFont="1" applyBorder="1" applyAlignment="1">
      <alignment horizontal="center"/>
    </xf>
    <xf numFmtId="38" fontId="32" fillId="0" borderId="29" xfId="1" applyFont="1" applyBorder="1" applyAlignment="1">
      <alignment horizontal="center"/>
    </xf>
    <xf numFmtId="38" fontId="32" fillId="0" borderId="55" xfId="1" applyFont="1" applyBorder="1" applyAlignment="1">
      <alignment horizontal="center"/>
    </xf>
    <xf numFmtId="38" fontId="32" fillId="0" borderId="48" xfId="1" applyFont="1" applyBorder="1" applyAlignment="1">
      <alignment horizontal="center"/>
    </xf>
    <xf numFmtId="38" fontId="32" fillId="0" borderId="49" xfId="1" applyFont="1" applyBorder="1" applyAlignment="1">
      <alignment horizontal="center"/>
    </xf>
    <xf numFmtId="38" fontId="32" fillId="0" borderId="51" xfId="1" applyFont="1" applyBorder="1" applyAlignment="1">
      <alignment horizontal="center"/>
    </xf>
    <xf numFmtId="38" fontId="36" fillId="0" borderId="46" xfId="0" applyNumberFormat="1" applyFont="1" applyBorder="1" applyAlignment="1">
      <alignment horizontal="center" vertical="center"/>
    </xf>
    <xf numFmtId="0" fontId="36" fillId="0" borderId="47" xfId="0" applyFont="1" applyBorder="1" applyAlignment="1">
      <alignment horizontal="center" vertical="center"/>
    </xf>
    <xf numFmtId="0" fontId="36" fillId="0" borderId="50" xfId="0" applyFont="1" applyBorder="1" applyAlignment="1">
      <alignment horizontal="center" vertical="center"/>
    </xf>
    <xf numFmtId="0" fontId="36" fillId="0" borderId="54" xfId="0" applyFont="1" applyBorder="1" applyAlignment="1">
      <alignment horizontal="center" vertical="center"/>
    </xf>
    <xf numFmtId="0" fontId="36" fillId="0" borderId="29" xfId="0" applyFont="1" applyBorder="1" applyAlignment="1">
      <alignment horizontal="center" vertical="center"/>
    </xf>
    <xf numFmtId="0" fontId="36" fillId="0" borderId="55" xfId="0" applyFont="1" applyBorder="1" applyAlignment="1">
      <alignment horizontal="center" vertical="center"/>
    </xf>
    <xf numFmtId="0" fontId="36" fillId="0" borderId="48" xfId="0" applyFont="1" applyBorder="1" applyAlignment="1">
      <alignment horizontal="center" vertical="center"/>
    </xf>
    <xf numFmtId="0" fontId="36" fillId="0" borderId="49" xfId="0" applyFont="1" applyBorder="1" applyAlignment="1">
      <alignment horizontal="center" vertical="center"/>
    </xf>
    <xf numFmtId="0" fontId="36" fillId="0" borderId="51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33" fillId="0" borderId="21" xfId="0" applyFont="1" applyBorder="1" applyAlignment="1">
      <alignment horizontal="left" vertical="top" wrapText="1"/>
    </xf>
    <xf numFmtId="0" fontId="33" fillId="0" borderId="45" xfId="0" applyFont="1" applyBorder="1" applyAlignment="1">
      <alignment horizontal="left" vertical="top" wrapText="1"/>
    </xf>
    <xf numFmtId="0" fontId="33" fillId="0" borderId="23" xfId="0" applyFont="1" applyBorder="1" applyAlignment="1">
      <alignment horizontal="left" vertical="top" wrapText="1"/>
    </xf>
    <xf numFmtId="38" fontId="36" fillId="0" borderId="46" xfId="1" applyFont="1" applyBorder="1" applyAlignment="1">
      <alignment horizontal="center" vertical="center"/>
    </xf>
    <xf numFmtId="38" fontId="36" fillId="0" borderId="47" xfId="1" applyFont="1" applyBorder="1" applyAlignment="1">
      <alignment horizontal="center" vertical="center"/>
    </xf>
    <xf numFmtId="38" fontId="36" fillId="0" borderId="50" xfId="1" applyFont="1" applyBorder="1" applyAlignment="1">
      <alignment horizontal="center" vertical="center"/>
    </xf>
    <xf numFmtId="38" fontId="36" fillId="0" borderId="54" xfId="1" applyFont="1" applyBorder="1" applyAlignment="1">
      <alignment horizontal="center" vertical="center"/>
    </xf>
    <xf numFmtId="38" fontId="36" fillId="0" borderId="29" xfId="1" applyFont="1" applyBorder="1" applyAlignment="1">
      <alignment horizontal="center" vertical="center"/>
    </xf>
    <xf numFmtId="38" fontId="36" fillId="0" borderId="55" xfId="1" applyFont="1" applyBorder="1" applyAlignment="1">
      <alignment horizontal="center" vertical="center"/>
    </xf>
    <xf numFmtId="38" fontId="36" fillId="0" borderId="48" xfId="1" applyFont="1" applyBorder="1" applyAlignment="1">
      <alignment horizontal="center" vertical="center"/>
    </xf>
    <xf numFmtId="38" fontId="36" fillId="0" borderId="49" xfId="1" applyFont="1" applyBorder="1" applyAlignment="1">
      <alignment horizontal="center" vertical="center"/>
    </xf>
    <xf numFmtId="38" fontId="36" fillId="0" borderId="51" xfId="1" applyFont="1" applyBorder="1" applyAlignment="1">
      <alignment horizontal="center" vertical="center"/>
    </xf>
    <xf numFmtId="0" fontId="12" fillId="0" borderId="28" xfId="0" applyFont="1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18" fillId="2" borderId="10" xfId="0" applyFont="1" applyFill="1" applyBorder="1" applyAlignment="1" applyProtection="1">
      <alignment horizontal="center" vertical="top"/>
      <protection locked="0"/>
    </xf>
    <xf numFmtId="0" fontId="18" fillId="2" borderId="11" xfId="0" applyFont="1" applyFill="1" applyBorder="1" applyAlignment="1" applyProtection="1">
      <alignment horizontal="center" vertical="top"/>
      <protection locked="0"/>
    </xf>
    <xf numFmtId="0" fontId="12" fillId="0" borderId="33" xfId="0" applyFont="1" applyBorder="1" applyAlignment="1">
      <alignment horizontal="center" vertical="top" wrapText="1"/>
    </xf>
    <xf numFmtId="0" fontId="0" fillId="0" borderId="34" xfId="0" applyBorder="1" applyAlignment="1">
      <alignment horizontal="center" vertical="top"/>
    </xf>
    <xf numFmtId="0" fontId="0" fillId="0" borderId="35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14" fillId="0" borderId="4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56" xfId="0" applyFont="1" applyBorder="1" applyAlignment="1">
      <alignment horizontal="left" vertical="top"/>
    </xf>
    <xf numFmtId="0" fontId="14" fillId="0" borderId="57" xfId="0" applyFont="1" applyBorder="1" applyAlignment="1">
      <alignment horizontal="left" vertical="top"/>
    </xf>
    <xf numFmtId="0" fontId="14" fillId="0" borderId="58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ADF9F2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pixabay.com/ja/%E3%83%80%E3%82%A6%E3%83%B3-%E7%9F%A2%E5%8D%B0-%E6%9B%B2%E7%B7%9A-%E8%A8%98%E5%8F%B7-%E3%82%B7%E3%83%B3%E3%83%9C%E3%83%AB-%E6%96%B9%E5%90%91-%E3%82%A2%E3%82%A4%E3%82%B3%E3%83%B3%E3%82%92-%E8%A8%AD%E5%AE%9A-47585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8</xdr:row>
      <xdr:rowOff>19051</xdr:rowOff>
    </xdr:from>
    <xdr:to>
      <xdr:col>2</xdr:col>
      <xdr:colOff>542925</xdr:colOff>
      <xdr:row>9</xdr:row>
      <xdr:rowOff>114300</xdr:rowOff>
    </xdr:to>
    <xdr:sp macro="" textlink="">
      <xdr:nvSpPr>
        <xdr:cNvPr id="2" name="矢印: 上向き折線 1">
          <a:extLst>
            <a:ext uri="{FF2B5EF4-FFF2-40B4-BE49-F238E27FC236}">
              <a16:creationId xmlns:a16="http://schemas.microsoft.com/office/drawing/2014/main" id="{D910F21D-C1F9-1C11-0222-6DF994B63447}"/>
            </a:ext>
          </a:extLst>
        </xdr:cNvPr>
        <xdr:cNvSpPr/>
      </xdr:nvSpPr>
      <xdr:spPr>
        <a:xfrm rot="5400000">
          <a:off x="1452563" y="1290638"/>
          <a:ext cx="257174" cy="323850"/>
        </a:xfrm>
        <a:prstGeom prst="bent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7</xdr:col>
      <xdr:colOff>295275</xdr:colOff>
      <xdr:row>34</xdr:row>
      <xdr:rowOff>19050</xdr:rowOff>
    </xdr:from>
    <xdr:to>
      <xdr:col>8</xdr:col>
      <xdr:colOff>57150</xdr:colOff>
      <xdr:row>36</xdr:row>
      <xdr:rowOff>57150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35917599-EA63-430A-95B9-0B07B74BA21C}"/>
            </a:ext>
          </a:extLst>
        </xdr:cNvPr>
        <xdr:cNvSpPr/>
      </xdr:nvSpPr>
      <xdr:spPr>
        <a:xfrm>
          <a:off x="5695950" y="4448175"/>
          <a:ext cx="361950" cy="3619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kern="1200">
              <a:solidFill>
                <a:schemeClr val="tx1"/>
              </a:solidFill>
            </a:rPr>
            <a:t>円</a:t>
          </a:r>
        </a:p>
        <a:p>
          <a:pPr algn="l"/>
          <a:endParaRPr kumimoji="1" lang="ja-JP" altLang="en-US" sz="1100" kern="12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152400</xdr:colOff>
      <xdr:row>34</xdr:row>
      <xdr:rowOff>28575</xdr:rowOff>
    </xdr:from>
    <xdr:to>
      <xdr:col>11</xdr:col>
      <xdr:colOff>514350</xdr:colOff>
      <xdr:row>36</xdr:row>
      <xdr:rowOff>66675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7AAF564F-9A72-44AC-93AB-2C300192D003}"/>
            </a:ext>
          </a:extLst>
        </xdr:cNvPr>
        <xdr:cNvSpPr/>
      </xdr:nvSpPr>
      <xdr:spPr>
        <a:xfrm>
          <a:off x="6800850" y="4686300"/>
          <a:ext cx="361950" cy="3619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kern="1200">
              <a:solidFill>
                <a:schemeClr val="tx1"/>
              </a:solidFill>
            </a:rPr>
            <a:t>円</a:t>
          </a:r>
        </a:p>
        <a:p>
          <a:pPr algn="l"/>
          <a:endParaRPr kumimoji="1" lang="ja-JP" altLang="en-US" sz="1100" kern="12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152400</xdr:colOff>
      <xdr:row>39</xdr:row>
      <xdr:rowOff>19050</xdr:rowOff>
    </xdr:from>
    <xdr:to>
      <xdr:col>11</xdr:col>
      <xdr:colOff>514350</xdr:colOff>
      <xdr:row>41</xdr:row>
      <xdr:rowOff>57150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B6F62932-174A-436B-B41C-22419D636360}"/>
            </a:ext>
          </a:extLst>
        </xdr:cNvPr>
        <xdr:cNvSpPr/>
      </xdr:nvSpPr>
      <xdr:spPr>
        <a:xfrm>
          <a:off x="6800850" y="5534025"/>
          <a:ext cx="361950" cy="3905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kern="1200">
              <a:solidFill>
                <a:schemeClr val="tx1"/>
              </a:solidFill>
            </a:rPr>
            <a:t>円</a:t>
          </a:r>
        </a:p>
        <a:p>
          <a:pPr algn="l"/>
          <a:endParaRPr kumimoji="1" lang="ja-JP" altLang="en-US" sz="1100" kern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285750</xdr:colOff>
      <xdr:row>39</xdr:row>
      <xdr:rowOff>38100</xdr:rowOff>
    </xdr:from>
    <xdr:to>
      <xdr:col>7</xdr:col>
      <xdr:colOff>561975</xdr:colOff>
      <xdr:row>41</xdr:row>
      <xdr:rowOff>76200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9F98CD85-FAE5-4A18-B916-032E32C6A0B6}"/>
            </a:ext>
          </a:extLst>
        </xdr:cNvPr>
        <xdr:cNvSpPr/>
      </xdr:nvSpPr>
      <xdr:spPr>
        <a:xfrm>
          <a:off x="4533900" y="5553075"/>
          <a:ext cx="276225" cy="3905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kern="1200">
              <a:solidFill>
                <a:schemeClr val="tx1"/>
              </a:solidFill>
            </a:rPr>
            <a:t>円</a:t>
          </a:r>
        </a:p>
        <a:p>
          <a:pPr algn="l"/>
          <a:endParaRPr kumimoji="1" lang="ja-JP" altLang="en-US" sz="1100" kern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0</xdr:colOff>
      <xdr:row>37</xdr:row>
      <xdr:rowOff>76200</xdr:rowOff>
    </xdr:from>
    <xdr:to>
      <xdr:col>4</xdr:col>
      <xdr:colOff>333375</xdr:colOff>
      <xdr:row>39</xdr:row>
      <xdr:rowOff>114300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36797ACF-E75F-4D10-B612-4C40411A7D76}"/>
            </a:ext>
          </a:extLst>
        </xdr:cNvPr>
        <xdr:cNvSpPr/>
      </xdr:nvSpPr>
      <xdr:spPr>
        <a:xfrm>
          <a:off x="4171950" y="4991100"/>
          <a:ext cx="361950" cy="3619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kern="1200">
              <a:solidFill>
                <a:schemeClr val="tx1"/>
              </a:solidFill>
            </a:rPr>
            <a:t>＋</a:t>
          </a:r>
        </a:p>
      </xdr:txBody>
    </xdr:sp>
    <xdr:clientData/>
  </xdr:twoCellAnchor>
  <xdr:twoCellAnchor>
    <xdr:from>
      <xdr:col>8</xdr:col>
      <xdr:colOff>0</xdr:colOff>
      <xdr:row>37</xdr:row>
      <xdr:rowOff>76200</xdr:rowOff>
    </xdr:from>
    <xdr:to>
      <xdr:col>8</xdr:col>
      <xdr:colOff>361950</xdr:colOff>
      <xdr:row>39</xdr:row>
      <xdr:rowOff>114300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FE26487A-E86B-4324-97E1-622FF52F1EEB}"/>
            </a:ext>
          </a:extLst>
        </xdr:cNvPr>
        <xdr:cNvSpPr/>
      </xdr:nvSpPr>
      <xdr:spPr>
        <a:xfrm>
          <a:off x="6000750" y="4991100"/>
          <a:ext cx="361950" cy="3619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kern="1200">
              <a:solidFill>
                <a:schemeClr val="tx1"/>
              </a:solidFill>
            </a:rPr>
            <a:t>＋</a:t>
          </a:r>
        </a:p>
      </xdr:txBody>
    </xdr:sp>
    <xdr:clientData/>
  </xdr:twoCellAnchor>
  <xdr:twoCellAnchor>
    <xdr:from>
      <xdr:col>4</xdr:col>
      <xdr:colOff>9525</xdr:colOff>
      <xdr:row>21</xdr:row>
      <xdr:rowOff>133350</xdr:rowOff>
    </xdr:from>
    <xdr:to>
      <xdr:col>6</xdr:col>
      <xdr:colOff>161925</xdr:colOff>
      <xdr:row>24</xdr:row>
      <xdr:rowOff>9525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F85C6EDC-A486-4CD1-9884-AB63B8FABE93}"/>
            </a:ext>
          </a:extLst>
        </xdr:cNvPr>
        <xdr:cNvSpPr/>
      </xdr:nvSpPr>
      <xdr:spPr>
        <a:xfrm>
          <a:off x="2409825" y="2476500"/>
          <a:ext cx="1352550" cy="3619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kern="1200">
              <a:solidFill>
                <a:schemeClr val="tx1"/>
              </a:solidFill>
            </a:rPr>
            <a:t>おおよそ</a:t>
          </a:r>
        </a:p>
      </xdr:txBody>
    </xdr:sp>
    <xdr:clientData/>
  </xdr:twoCellAnchor>
  <xdr:twoCellAnchor>
    <xdr:from>
      <xdr:col>4</xdr:col>
      <xdr:colOff>0</xdr:colOff>
      <xdr:row>25</xdr:row>
      <xdr:rowOff>133350</xdr:rowOff>
    </xdr:from>
    <xdr:to>
      <xdr:col>6</xdr:col>
      <xdr:colOff>152400</xdr:colOff>
      <xdr:row>28</xdr:row>
      <xdr:rowOff>9525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CDBA9C3C-5A89-40A1-B0ED-EBADCAD28E00}"/>
            </a:ext>
          </a:extLst>
        </xdr:cNvPr>
        <xdr:cNvSpPr/>
      </xdr:nvSpPr>
      <xdr:spPr>
        <a:xfrm>
          <a:off x="2447925" y="4552950"/>
          <a:ext cx="1352550" cy="3619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kern="1200">
              <a:solidFill>
                <a:schemeClr val="tx1"/>
              </a:solidFill>
            </a:rPr>
            <a:t>おおよそ</a:t>
          </a:r>
        </a:p>
      </xdr:txBody>
    </xdr:sp>
    <xdr:clientData/>
  </xdr:twoCellAnchor>
  <xdr:twoCellAnchor editAs="oneCell">
    <xdr:from>
      <xdr:col>12</xdr:col>
      <xdr:colOff>539127</xdr:colOff>
      <xdr:row>21</xdr:row>
      <xdr:rowOff>120025</xdr:rowOff>
    </xdr:from>
    <xdr:to>
      <xdr:col>14</xdr:col>
      <xdr:colOff>399661</xdr:colOff>
      <xdr:row>25</xdr:row>
      <xdr:rowOff>117485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58BF2C14-3494-7AC5-02FF-63240AD82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 rot="3962573">
          <a:off x="8030262" y="2423378"/>
          <a:ext cx="647947" cy="12265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79"/>
  <sheetViews>
    <sheetView topLeftCell="A407" workbookViewId="0">
      <selection activeCell="E462" sqref="E462"/>
    </sheetView>
  </sheetViews>
  <sheetFormatPr defaultRowHeight="12.75"/>
  <cols>
    <col min="2" max="3" width="7.5" customWidth="1"/>
    <col min="4" max="4" width="10" customWidth="1"/>
    <col min="5" max="5" width="6" customWidth="1"/>
    <col min="6" max="6" width="10" customWidth="1"/>
    <col min="7" max="7" width="6.1640625" customWidth="1"/>
    <col min="8" max="8" width="6" style="25" customWidth="1"/>
    <col min="9" max="9" width="10" customWidth="1"/>
    <col min="10" max="10" width="6" customWidth="1"/>
    <col min="11" max="11" width="10" customWidth="1"/>
    <col min="12" max="13" width="6" customWidth="1"/>
    <col min="14" max="14" width="10" customWidth="1"/>
    <col min="15" max="15" width="6" customWidth="1"/>
    <col min="16" max="16" width="10" customWidth="1"/>
    <col min="17" max="17" width="6.1640625" customWidth="1"/>
    <col min="18" max="18" width="5.83203125" customWidth="1"/>
  </cols>
  <sheetData>
    <row r="1" spans="1:18" ht="21.75" customHeight="1">
      <c r="B1" s="86" t="s">
        <v>0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</row>
    <row r="2" spans="1:18" ht="34.5" customHeight="1">
      <c r="B2" s="1" t="s">
        <v>1</v>
      </c>
      <c r="C2" s="17"/>
      <c r="D2" s="87" t="s">
        <v>2</v>
      </c>
      <c r="E2" s="88"/>
      <c r="F2" s="88"/>
      <c r="G2" s="88"/>
      <c r="H2" s="89"/>
      <c r="I2" s="87" t="s">
        <v>3</v>
      </c>
      <c r="J2" s="88"/>
      <c r="K2" s="88"/>
      <c r="L2" s="88"/>
      <c r="M2" s="89"/>
      <c r="N2" s="87" t="s">
        <v>4</v>
      </c>
      <c r="O2" s="88"/>
      <c r="P2" s="88"/>
      <c r="Q2" s="88"/>
      <c r="R2" s="89"/>
    </row>
    <row r="3" spans="1:18" ht="17.45" customHeight="1">
      <c r="B3" s="90" t="s">
        <v>5</v>
      </c>
      <c r="C3" s="18"/>
      <c r="D3" s="92" t="s">
        <v>6</v>
      </c>
      <c r="E3" s="93"/>
      <c r="F3" s="94" t="s">
        <v>7</v>
      </c>
      <c r="G3" s="95"/>
      <c r="H3" s="96" t="s">
        <v>8</v>
      </c>
      <c r="I3" s="92" t="s">
        <v>6</v>
      </c>
      <c r="J3" s="93"/>
      <c r="K3" s="94" t="s">
        <v>7</v>
      </c>
      <c r="L3" s="95"/>
      <c r="M3" s="90" t="s">
        <v>8</v>
      </c>
      <c r="N3" s="92"/>
      <c r="O3" s="93"/>
      <c r="P3" s="94"/>
      <c r="Q3" s="95"/>
      <c r="R3" s="90"/>
    </row>
    <row r="4" spans="1:18" ht="29.25" customHeight="1">
      <c r="B4" s="91"/>
      <c r="C4" s="4"/>
      <c r="D4" s="2" t="s">
        <v>9</v>
      </c>
      <c r="E4" s="2" t="s">
        <v>10</v>
      </c>
      <c r="F4" s="2" t="s">
        <v>9</v>
      </c>
      <c r="G4" s="2" t="s">
        <v>10</v>
      </c>
      <c r="H4" s="97"/>
      <c r="I4" s="47" t="s">
        <v>9</v>
      </c>
      <c r="J4" s="3" t="s">
        <v>10</v>
      </c>
      <c r="K4" s="3" t="s">
        <v>9</v>
      </c>
      <c r="L4" s="3" t="s">
        <v>10</v>
      </c>
      <c r="M4" s="98"/>
      <c r="N4" s="3"/>
      <c r="O4" s="3"/>
      <c r="P4" s="3"/>
      <c r="Q4" s="3"/>
      <c r="R4" s="98"/>
    </row>
    <row r="5" spans="1:18" ht="17.25" customHeight="1">
      <c r="A5">
        <v>1</v>
      </c>
      <c r="B5" s="5">
        <v>1</v>
      </c>
      <c r="C5" s="5" t="str">
        <f>A5&amp;"-"&amp;B5</f>
        <v>1-1</v>
      </c>
      <c r="D5" s="5">
        <v>1746</v>
      </c>
      <c r="E5" s="6">
        <v>15</v>
      </c>
      <c r="F5" s="27">
        <v>1973</v>
      </c>
      <c r="G5" s="7">
        <v>23</v>
      </c>
      <c r="H5" s="48">
        <v>227</v>
      </c>
      <c r="I5" s="19">
        <v>2000</v>
      </c>
      <c r="J5" s="19">
        <v>7083</v>
      </c>
      <c r="K5" s="41"/>
      <c r="L5" s="42"/>
      <c r="M5" s="19"/>
      <c r="N5" s="43"/>
      <c r="O5" s="19"/>
      <c r="P5" s="19"/>
      <c r="Q5" s="19"/>
      <c r="R5" s="19"/>
    </row>
    <row r="6" spans="1:18" ht="17.25" customHeight="1">
      <c r="A6">
        <v>1</v>
      </c>
      <c r="B6" s="8">
        <v>2</v>
      </c>
      <c r="C6" s="5" t="str">
        <f t="shared" ref="C6:C69" si="0">A6&amp;"-"&amp;B6</f>
        <v>1-2</v>
      </c>
      <c r="D6" s="8">
        <v>1761</v>
      </c>
      <c r="E6" s="9">
        <v>16</v>
      </c>
      <c r="F6" s="28">
        <v>1996</v>
      </c>
      <c r="G6" s="10">
        <v>23</v>
      </c>
      <c r="H6" s="49">
        <v>235</v>
      </c>
      <c r="I6" s="19">
        <v>2000</v>
      </c>
      <c r="J6" s="19">
        <v>7150</v>
      </c>
      <c r="K6" s="19"/>
      <c r="L6" s="42"/>
      <c r="M6" s="19"/>
      <c r="N6" s="43"/>
      <c r="O6" s="19"/>
      <c r="P6" s="19"/>
      <c r="Q6" s="19"/>
      <c r="R6" s="19"/>
    </row>
    <row r="7" spans="1:18" ht="17.25" customHeight="1">
      <c r="A7">
        <v>1</v>
      </c>
      <c r="B7" s="8">
        <v>3</v>
      </c>
      <c r="C7" s="5" t="str">
        <f t="shared" si="0"/>
        <v>1-3</v>
      </c>
      <c r="D7" s="8">
        <v>1777</v>
      </c>
      <c r="E7" s="9">
        <v>15</v>
      </c>
      <c r="F7" s="28">
        <v>2019</v>
      </c>
      <c r="G7" s="10">
        <v>22</v>
      </c>
      <c r="H7" s="49">
        <v>242</v>
      </c>
      <c r="I7" s="19">
        <v>2000</v>
      </c>
      <c r="J7" s="19">
        <v>7218</v>
      </c>
      <c r="K7" s="19"/>
      <c r="L7" s="42"/>
      <c r="M7" s="19"/>
      <c r="N7" s="43"/>
      <c r="O7" s="19"/>
      <c r="P7" s="19"/>
      <c r="Q7" s="19"/>
      <c r="R7" s="19"/>
    </row>
    <row r="8" spans="1:18" ht="17.25" customHeight="1">
      <c r="A8">
        <v>1</v>
      </c>
      <c r="B8" s="11">
        <v>4</v>
      </c>
      <c r="C8" s="5" t="str">
        <f t="shared" si="0"/>
        <v>1-4</v>
      </c>
      <c r="D8" s="11">
        <v>1792</v>
      </c>
      <c r="E8" s="12">
        <v>17</v>
      </c>
      <c r="F8" s="29">
        <v>2041</v>
      </c>
      <c r="G8" s="13">
        <v>23</v>
      </c>
      <c r="H8" s="50">
        <v>249</v>
      </c>
      <c r="I8" s="19">
        <v>2000</v>
      </c>
      <c r="J8" s="19">
        <v>7285</v>
      </c>
      <c r="K8" s="19"/>
      <c r="L8" s="42"/>
      <c r="M8" s="19"/>
      <c r="N8" s="43"/>
      <c r="O8" s="19"/>
      <c r="P8" s="19"/>
      <c r="Q8" s="19"/>
      <c r="R8" s="19"/>
    </row>
    <row r="9" spans="1:18" ht="17.25" customHeight="1">
      <c r="A9">
        <v>1</v>
      </c>
      <c r="B9" s="5">
        <v>5</v>
      </c>
      <c r="C9" s="5" t="str">
        <f t="shared" si="0"/>
        <v>1-5</v>
      </c>
      <c r="D9" s="5">
        <v>1809</v>
      </c>
      <c r="E9" s="6">
        <v>19</v>
      </c>
      <c r="F9" s="27">
        <v>2064</v>
      </c>
      <c r="G9" s="7">
        <v>23</v>
      </c>
      <c r="H9" s="48">
        <v>255</v>
      </c>
      <c r="I9" s="19">
        <v>2000</v>
      </c>
      <c r="J9" s="19">
        <v>7362</v>
      </c>
      <c r="K9" s="19"/>
      <c r="L9" s="42"/>
      <c r="M9" s="19"/>
      <c r="N9" s="43"/>
      <c r="O9" s="19"/>
      <c r="P9" s="19"/>
      <c r="Q9" s="19"/>
      <c r="R9" s="19"/>
    </row>
    <row r="10" spans="1:18" ht="17.25" customHeight="1">
      <c r="A10">
        <v>1</v>
      </c>
      <c r="B10" s="8">
        <v>6</v>
      </c>
      <c r="C10" s="5" t="str">
        <f t="shared" si="0"/>
        <v>1-6</v>
      </c>
      <c r="D10" s="8">
        <v>1828</v>
      </c>
      <c r="E10" s="9">
        <v>18</v>
      </c>
      <c r="F10" s="28">
        <v>2087</v>
      </c>
      <c r="G10" s="10">
        <v>22</v>
      </c>
      <c r="H10" s="49">
        <v>259</v>
      </c>
      <c r="I10" s="19">
        <v>2000</v>
      </c>
      <c r="J10" s="19">
        <v>7447</v>
      </c>
      <c r="K10" s="19"/>
      <c r="L10" s="42"/>
      <c r="M10" s="19"/>
      <c r="N10" s="43"/>
      <c r="O10" s="19"/>
      <c r="P10" s="19"/>
      <c r="Q10" s="19"/>
      <c r="R10" s="19"/>
    </row>
    <row r="11" spans="1:18" ht="17.25" customHeight="1">
      <c r="A11">
        <v>1</v>
      </c>
      <c r="B11" s="8">
        <v>7</v>
      </c>
      <c r="C11" s="5" t="str">
        <f t="shared" si="0"/>
        <v>1-7</v>
      </c>
      <c r="D11" s="8">
        <v>1846</v>
      </c>
      <c r="E11" s="9">
        <v>19</v>
      </c>
      <c r="F11" s="28">
        <v>2109</v>
      </c>
      <c r="G11" s="10">
        <v>22</v>
      </c>
      <c r="H11" s="49">
        <v>263</v>
      </c>
      <c r="I11" s="19">
        <v>2000</v>
      </c>
      <c r="J11" s="19">
        <v>7528</v>
      </c>
      <c r="K11" s="19"/>
      <c r="L11" s="42"/>
      <c r="M11" s="19"/>
      <c r="N11" s="43"/>
      <c r="O11" s="19"/>
      <c r="P11" s="19"/>
      <c r="Q11" s="19"/>
      <c r="R11" s="19"/>
    </row>
    <row r="12" spans="1:18" ht="17.25" customHeight="1">
      <c r="A12">
        <v>1</v>
      </c>
      <c r="B12" s="11">
        <v>8</v>
      </c>
      <c r="C12" s="5" t="str">
        <f t="shared" si="0"/>
        <v>1-8</v>
      </c>
      <c r="D12" s="11">
        <v>1865</v>
      </c>
      <c r="E12" s="12">
        <v>18</v>
      </c>
      <c r="F12" s="29">
        <v>2131</v>
      </c>
      <c r="G12" s="13">
        <v>23</v>
      </c>
      <c r="H12" s="50">
        <v>266</v>
      </c>
      <c r="I12" s="19">
        <v>2000</v>
      </c>
      <c r="J12" s="19">
        <v>7609</v>
      </c>
      <c r="K12" s="19"/>
      <c r="L12" s="42"/>
      <c r="M12" s="19"/>
      <c r="N12" s="43"/>
      <c r="O12" s="19"/>
      <c r="P12" s="19"/>
      <c r="Q12" s="19"/>
      <c r="R12" s="19"/>
    </row>
    <row r="13" spans="1:18" ht="17.25" customHeight="1">
      <c r="A13">
        <v>1</v>
      </c>
      <c r="B13" s="5">
        <v>9</v>
      </c>
      <c r="C13" s="5" t="str">
        <f t="shared" si="0"/>
        <v>1-9</v>
      </c>
      <c r="D13" s="5">
        <v>1883</v>
      </c>
      <c r="E13" s="6">
        <v>21</v>
      </c>
      <c r="F13" s="27">
        <v>2154</v>
      </c>
      <c r="G13" s="7">
        <v>22</v>
      </c>
      <c r="H13" s="48">
        <v>271</v>
      </c>
      <c r="I13" s="19">
        <v>2100</v>
      </c>
      <c r="J13" s="19">
        <v>7690</v>
      </c>
      <c r="K13" s="19"/>
      <c r="L13" s="42"/>
      <c r="M13" s="19"/>
      <c r="N13" s="43"/>
      <c r="O13" s="19"/>
      <c r="P13" s="19"/>
      <c r="Q13" s="19"/>
      <c r="R13" s="19"/>
    </row>
    <row r="14" spans="1:18" ht="17.25" customHeight="1">
      <c r="A14">
        <v>1</v>
      </c>
      <c r="B14" s="8">
        <v>10</v>
      </c>
      <c r="C14" s="5" t="str">
        <f t="shared" si="0"/>
        <v>1-10</v>
      </c>
      <c r="D14" s="8">
        <v>1904</v>
      </c>
      <c r="E14" s="9">
        <v>20</v>
      </c>
      <c r="F14" s="28">
        <v>2176</v>
      </c>
      <c r="G14" s="10">
        <v>22</v>
      </c>
      <c r="H14" s="49">
        <v>272</v>
      </c>
      <c r="I14" s="19">
        <v>2100</v>
      </c>
      <c r="J14" s="19">
        <v>7785</v>
      </c>
      <c r="K14" s="19"/>
      <c r="L14" s="42"/>
      <c r="M14" s="19"/>
      <c r="N14" s="43"/>
      <c r="O14" s="19"/>
      <c r="P14" s="19"/>
      <c r="Q14" s="19"/>
      <c r="R14" s="19"/>
    </row>
    <row r="15" spans="1:18" ht="17.25" customHeight="1">
      <c r="A15">
        <v>1</v>
      </c>
      <c r="B15" s="8">
        <v>11</v>
      </c>
      <c r="C15" s="5" t="str">
        <f t="shared" si="0"/>
        <v>1-11</v>
      </c>
      <c r="D15" s="8">
        <v>1924</v>
      </c>
      <c r="E15" s="9">
        <v>20</v>
      </c>
      <c r="F15" s="28">
        <v>2198</v>
      </c>
      <c r="G15" s="10">
        <v>22</v>
      </c>
      <c r="H15" s="49">
        <v>274</v>
      </c>
      <c r="I15" s="19">
        <v>2100</v>
      </c>
      <c r="J15" s="19">
        <v>7875</v>
      </c>
      <c r="K15" s="19"/>
      <c r="L15" s="42"/>
      <c r="M15" s="19"/>
      <c r="N15" s="43"/>
      <c r="O15" s="19"/>
      <c r="P15" s="19"/>
      <c r="Q15" s="19"/>
      <c r="R15" s="19"/>
    </row>
    <row r="16" spans="1:18" ht="17.25" customHeight="1">
      <c r="A16">
        <v>1</v>
      </c>
      <c r="B16" s="11">
        <v>12</v>
      </c>
      <c r="C16" s="5" t="str">
        <f t="shared" si="0"/>
        <v>1-12</v>
      </c>
      <c r="D16" s="11">
        <v>1944</v>
      </c>
      <c r="E16" s="12">
        <v>20</v>
      </c>
      <c r="F16" s="29">
        <v>2220</v>
      </c>
      <c r="G16" s="13">
        <v>22</v>
      </c>
      <c r="H16" s="50">
        <v>276</v>
      </c>
      <c r="I16" s="19">
        <v>2100</v>
      </c>
      <c r="J16" s="19">
        <v>7965</v>
      </c>
      <c r="K16" s="19"/>
      <c r="L16" s="42"/>
      <c r="M16" s="19"/>
      <c r="N16" s="43"/>
      <c r="O16" s="19"/>
      <c r="P16" s="19"/>
      <c r="Q16" s="19"/>
      <c r="R16" s="19"/>
    </row>
    <row r="17" spans="1:18" ht="17.25" customHeight="1">
      <c r="A17">
        <v>1</v>
      </c>
      <c r="B17" s="5">
        <v>13</v>
      </c>
      <c r="C17" s="5" t="str">
        <f t="shared" si="0"/>
        <v>1-13</v>
      </c>
      <c r="D17" s="5">
        <v>1964</v>
      </c>
      <c r="E17" s="6">
        <v>21</v>
      </c>
      <c r="F17" s="27">
        <v>2242</v>
      </c>
      <c r="G17" s="7">
        <v>21</v>
      </c>
      <c r="H17" s="48">
        <v>278</v>
      </c>
      <c r="I17" s="19">
        <v>2200</v>
      </c>
      <c r="J17" s="19">
        <v>8050</v>
      </c>
      <c r="K17" s="19"/>
      <c r="L17" s="42"/>
      <c r="M17" s="19"/>
      <c r="N17" s="43"/>
      <c r="O17" s="19"/>
      <c r="P17" s="19"/>
      <c r="Q17" s="19"/>
      <c r="R17" s="19"/>
    </row>
    <row r="18" spans="1:18" ht="17.25" customHeight="1">
      <c r="A18">
        <v>1</v>
      </c>
      <c r="B18" s="8">
        <v>14</v>
      </c>
      <c r="C18" s="5" t="str">
        <f t="shared" si="0"/>
        <v>1-14</v>
      </c>
      <c r="D18" s="8">
        <v>1985</v>
      </c>
      <c r="E18" s="9">
        <v>21</v>
      </c>
      <c r="F18" s="28">
        <v>2263</v>
      </c>
      <c r="G18" s="10">
        <v>21</v>
      </c>
      <c r="H18" s="49">
        <v>278</v>
      </c>
      <c r="I18" s="19">
        <v>2200</v>
      </c>
      <c r="J18" s="19">
        <v>8149</v>
      </c>
      <c r="K18" s="19"/>
      <c r="L18" s="42"/>
      <c r="M18" s="19"/>
      <c r="N18" s="43"/>
      <c r="O18" s="19"/>
      <c r="P18" s="19"/>
      <c r="Q18" s="19"/>
      <c r="R18" s="19"/>
    </row>
    <row r="19" spans="1:18" ht="17.25" customHeight="1">
      <c r="A19">
        <v>1</v>
      </c>
      <c r="B19" s="8">
        <v>15</v>
      </c>
      <c r="C19" s="5" t="str">
        <f t="shared" si="0"/>
        <v>1-15</v>
      </c>
      <c r="D19" s="8">
        <v>2006</v>
      </c>
      <c r="E19" s="9">
        <v>21</v>
      </c>
      <c r="F19" s="28">
        <v>2284</v>
      </c>
      <c r="G19" s="10">
        <v>21</v>
      </c>
      <c r="H19" s="49">
        <v>278</v>
      </c>
      <c r="I19" s="19">
        <v>2200</v>
      </c>
      <c r="J19" s="19">
        <v>8248</v>
      </c>
      <c r="K19" s="19"/>
      <c r="L19" s="42"/>
      <c r="M19" s="19"/>
      <c r="N19" s="43"/>
      <c r="O19" s="19"/>
      <c r="P19" s="19"/>
      <c r="Q19" s="19"/>
      <c r="R19" s="19"/>
    </row>
    <row r="20" spans="1:18" ht="17.25" customHeight="1">
      <c r="A20">
        <v>1</v>
      </c>
      <c r="B20" s="11">
        <v>16</v>
      </c>
      <c r="C20" s="5" t="str">
        <f t="shared" si="0"/>
        <v>1-16</v>
      </c>
      <c r="D20" s="11">
        <v>2027</v>
      </c>
      <c r="E20" s="12">
        <v>23</v>
      </c>
      <c r="F20" s="29">
        <v>2305</v>
      </c>
      <c r="G20" s="13">
        <v>22</v>
      </c>
      <c r="H20" s="50">
        <v>278</v>
      </c>
      <c r="I20" s="19">
        <v>2200</v>
      </c>
      <c r="J20" s="19">
        <v>8347</v>
      </c>
      <c r="K20" s="19"/>
      <c r="L20" s="42"/>
      <c r="M20" s="19"/>
      <c r="N20" s="43"/>
      <c r="O20" s="19"/>
      <c r="P20" s="19"/>
      <c r="Q20" s="19"/>
      <c r="R20" s="19"/>
    </row>
    <row r="21" spans="1:18" ht="17.25" customHeight="1">
      <c r="A21">
        <v>1</v>
      </c>
      <c r="B21" s="5">
        <v>17</v>
      </c>
      <c r="C21" s="5" t="str">
        <f t="shared" si="0"/>
        <v>1-17</v>
      </c>
      <c r="D21" s="5">
        <v>2050</v>
      </c>
      <c r="E21" s="6">
        <v>21</v>
      </c>
      <c r="F21" s="27">
        <v>2327</v>
      </c>
      <c r="G21" s="7">
        <v>17</v>
      </c>
      <c r="H21" s="48">
        <v>277</v>
      </c>
      <c r="I21" s="19">
        <v>2300</v>
      </c>
      <c r="J21" s="19">
        <v>8400</v>
      </c>
      <c r="K21" s="19"/>
      <c r="L21" s="42"/>
      <c r="M21" s="19"/>
      <c r="N21" s="43"/>
      <c r="O21" s="19"/>
      <c r="P21" s="19"/>
      <c r="Q21" s="19"/>
      <c r="R21" s="19"/>
    </row>
    <row r="22" spans="1:18" ht="17.25" customHeight="1">
      <c r="A22">
        <v>1</v>
      </c>
      <c r="B22" s="8">
        <v>18</v>
      </c>
      <c r="C22" s="5" t="str">
        <f t="shared" si="0"/>
        <v>1-18</v>
      </c>
      <c r="D22" s="8">
        <v>2071</v>
      </c>
      <c r="E22" s="9">
        <v>21</v>
      </c>
      <c r="F22" s="28">
        <v>2344</v>
      </c>
      <c r="G22" s="10">
        <v>17</v>
      </c>
      <c r="H22" s="49">
        <v>273</v>
      </c>
      <c r="I22" s="19">
        <v>2300</v>
      </c>
      <c r="J22" s="19">
        <v>8400</v>
      </c>
      <c r="K22" s="19"/>
      <c r="L22" s="42"/>
      <c r="M22" s="19"/>
      <c r="N22" s="43"/>
      <c r="O22" s="19"/>
      <c r="P22" s="19"/>
      <c r="Q22" s="19"/>
      <c r="R22" s="19"/>
    </row>
    <row r="23" spans="1:18" ht="17.25" customHeight="1">
      <c r="A23">
        <v>1</v>
      </c>
      <c r="B23" s="8">
        <v>19</v>
      </c>
      <c r="C23" s="5" t="str">
        <f t="shared" si="0"/>
        <v>1-19</v>
      </c>
      <c r="D23" s="8">
        <v>2092</v>
      </c>
      <c r="E23" s="9">
        <v>20</v>
      </c>
      <c r="F23" s="28">
        <v>2361</v>
      </c>
      <c r="G23" s="10">
        <v>18</v>
      </c>
      <c r="H23" s="49">
        <v>269</v>
      </c>
      <c r="I23" s="19">
        <v>2300</v>
      </c>
      <c r="J23" s="19">
        <v>8400</v>
      </c>
      <c r="K23" s="19"/>
      <c r="L23" s="42"/>
      <c r="M23" s="19"/>
      <c r="N23" s="43"/>
      <c r="O23" s="19"/>
      <c r="P23" s="19"/>
      <c r="Q23" s="19"/>
      <c r="R23" s="19"/>
    </row>
    <row r="24" spans="1:18" ht="17.25" customHeight="1">
      <c r="A24">
        <v>1</v>
      </c>
      <c r="B24" s="11">
        <v>20</v>
      </c>
      <c r="C24" s="5" t="str">
        <f t="shared" si="0"/>
        <v>1-20</v>
      </c>
      <c r="D24" s="11">
        <v>2112</v>
      </c>
      <c r="E24" s="12">
        <v>22</v>
      </c>
      <c r="F24" s="29">
        <v>2379</v>
      </c>
      <c r="G24" s="13">
        <v>17</v>
      </c>
      <c r="H24" s="50">
        <v>267</v>
      </c>
      <c r="I24" s="19">
        <v>2300</v>
      </c>
      <c r="J24" s="19">
        <v>8400</v>
      </c>
      <c r="K24" s="19"/>
      <c r="L24" s="42"/>
      <c r="M24" s="19"/>
      <c r="N24" s="43"/>
      <c r="O24" s="19"/>
      <c r="P24" s="19"/>
      <c r="Q24" s="19"/>
      <c r="R24" s="19"/>
    </row>
    <row r="25" spans="1:18" ht="17.25" customHeight="1">
      <c r="A25">
        <v>1</v>
      </c>
      <c r="B25" s="5">
        <v>21</v>
      </c>
      <c r="C25" s="5" t="str">
        <f t="shared" si="0"/>
        <v>1-21</v>
      </c>
      <c r="D25" s="5">
        <v>2134</v>
      </c>
      <c r="E25" s="6">
        <v>13</v>
      </c>
      <c r="F25" s="27">
        <v>2396</v>
      </c>
      <c r="G25" s="7">
        <v>10</v>
      </c>
      <c r="H25" s="48">
        <v>262</v>
      </c>
      <c r="I25" s="19">
        <v>2400</v>
      </c>
      <c r="J25" s="19">
        <v>8400</v>
      </c>
      <c r="K25" s="19"/>
      <c r="L25" s="42"/>
      <c r="M25" s="19"/>
      <c r="N25" s="43"/>
      <c r="O25" s="19"/>
      <c r="P25" s="19"/>
      <c r="Q25" s="19"/>
      <c r="R25" s="19"/>
    </row>
    <row r="26" spans="1:18" ht="17.25" customHeight="1">
      <c r="A26">
        <v>1</v>
      </c>
      <c r="B26" s="8">
        <v>22</v>
      </c>
      <c r="C26" s="5" t="str">
        <f t="shared" si="0"/>
        <v>1-22</v>
      </c>
      <c r="D26" s="8">
        <v>2147</v>
      </c>
      <c r="E26" s="9">
        <v>13</v>
      </c>
      <c r="F26" s="28">
        <v>2406</v>
      </c>
      <c r="G26" s="10">
        <v>10</v>
      </c>
      <c r="H26" s="49">
        <v>259</v>
      </c>
      <c r="I26" s="19">
        <v>2400</v>
      </c>
      <c r="J26" s="19">
        <v>8400</v>
      </c>
      <c r="K26" s="19"/>
      <c r="L26" s="42"/>
      <c r="M26" s="19"/>
      <c r="N26" s="43"/>
      <c r="O26" s="19"/>
      <c r="P26" s="19"/>
      <c r="Q26" s="19"/>
      <c r="R26" s="19"/>
    </row>
    <row r="27" spans="1:18" ht="17.25" customHeight="1">
      <c r="A27">
        <v>1</v>
      </c>
      <c r="B27" s="8">
        <v>23</v>
      </c>
      <c r="C27" s="5" t="str">
        <f t="shared" si="0"/>
        <v>1-23</v>
      </c>
      <c r="D27" s="8">
        <v>2160</v>
      </c>
      <c r="E27" s="9">
        <v>13</v>
      </c>
      <c r="F27" s="28">
        <v>2416</v>
      </c>
      <c r="G27" s="10">
        <v>10</v>
      </c>
      <c r="H27" s="49">
        <v>256</v>
      </c>
      <c r="I27" s="19">
        <v>2400</v>
      </c>
      <c r="J27" s="19">
        <v>8400</v>
      </c>
      <c r="K27" s="19"/>
      <c r="L27" s="42"/>
      <c r="M27" s="19"/>
      <c r="N27" s="43"/>
      <c r="O27" s="19"/>
      <c r="P27" s="19"/>
      <c r="Q27" s="19"/>
      <c r="R27" s="19"/>
    </row>
    <row r="28" spans="1:18" ht="17.25" customHeight="1">
      <c r="A28">
        <v>1</v>
      </c>
      <c r="B28" s="11">
        <v>24</v>
      </c>
      <c r="C28" s="5" t="str">
        <f t="shared" si="0"/>
        <v>1-24</v>
      </c>
      <c r="D28" s="11">
        <v>2173</v>
      </c>
      <c r="E28" s="12">
        <v>12</v>
      </c>
      <c r="F28" s="29">
        <v>2426</v>
      </c>
      <c r="G28" s="13">
        <v>9</v>
      </c>
      <c r="H28" s="50">
        <v>253</v>
      </c>
      <c r="I28" s="19">
        <v>2400</v>
      </c>
      <c r="J28" s="19">
        <v>8400</v>
      </c>
      <c r="K28" s="19"/>
      <c r="L28" s="42"/>
      <c r="M28" s="19"/>
      <c r="N28" s="43"/>
      <c r="O28" s="19"/>
      <c r="P28" s="19"/>
      <c r="Q28" s="19"/>
      <c r="R28" s="19"/>
    </row>
    <row r="29" spans="1:18" ht="17.25" customHeight="1">
      <c r="A29">
        <v>1</v>
      </c>
      <c r="B29" s="5">
        <v>25</v>
      </c>
      <c r="C29" s="5" t="str">
        <f t="shared" si="0"/>
        <v>1-25</v>
      </c>
      <c r="D29" s="5">
        <v>2185</v>
      </c>
      <c r="E29" s="6">
        <v>12</v>
      </c>
      <c r="F29" s="27">
        <v>2435</v>
      </c>
      <c r="G29" s="7">
        <v>10</v>
      </c>
      <c r="H29" s="48">
        <v>250</v>
      </c>
      <c r="I29" s="19">
        <v>2600</v>
      </c>
      <c r="J29" s="19">
        <v>8400</v>
      </c>
      <c r="K29" s="19"/>
      <c r="L29" s="42"/>
      <c r="M29" s="19"/>
      <c r="N29" s="43"/>
      <c r="O29" s="19"/>
      <c r="P29" s="19"/>
      <c r="Q29" s="19"/>
      <c r="R29" s="19"/>
    </row>
    <row r="30" spans="1:18" ht="17.25" customHeight="1">
      <c r="A30">
        <v>1</v>
      </c>
      <c r="B30" s="8">
        <v>26</v>
      </c>
      <c r="C30" s="5" t="str">
        <f t="shared" si="0"/>
        <v>1-26</v>
      </c>
      <c r="D30" s="8">
        <v>2197</v>
      </c>
      <c r="E30" s="9">
        <v>12</v>
      </c>
      <c r="F30" s="28">
        <v>2445</v>
      </c>
      <c r="G30" s="10">
        <v>10</v>
      </c>
      <c r="H30" s="49">
        <v>248</v>
      </c>
      <c r="I30" s="19">
        <v>2600</v>
      </c>
      <c r="J30" s="19">
        <v>8400</v>
      </c>
      <c r="K30" s="19"/>
      <c r="L30" s="42"/>
      <c r="M30" s="19"/>
      <c r="N30" s="43"/>
      <c r="O30" s="19"/>
      <c r="P30" s="19"/>
      <c r="Q30" s="19"/>
      <c r="R30" s="19"/>
    </row>
    <row r="31" spans="1:18" ht="17.25" customHeight="1">
      <c r="A31">
        <v>1</v>
      </c>
      <c r="B31" s="8">
        <v>27</v>
      </c>
      <c r="C31" s="5" t="str">
        <f t="shared" si="0"/>
        <v>1-27</v>
      </c>
      <c r="D31" s="8">
        <v>2209</v>
      </c>
      <c r="E31" s="9">
        <v>12</v>
      </c>
      <c r="F31" s="28">
        <v>2455</v>
      </c>
      <c r="G31" s="10">
        <v>9</v>
      </c>
      <c r="H31" s="49">
        <v>246</v>
      </c>
      <c r="I31" s="19">
        <v>2600</v>
      </c>
      <c r="J31" s="19">
        <v>8400</v>
      </c>
      <c r="K31" s="19"/>
      <c r="L31" s="42"/>
      <c r="M31" s="19"/>
      <c r="N31" s="43"/>
      <c r="O31" s="19"/>
      <c r="P31" s="19"/>
      <c r="Q31" s="19"/>
      <c r="R31" s="19"/>
    </row>
    <row r="32" spans="1:18" ht="17.25" customHeight="1">
      <c r="A32">
        <v>1</v>
      </c>
      <c r="B32" s="11">
        <v>28</v>
      </c>
      <c r="C32" s="5" t="str">
        <f t="shared" si="0"/>
        <v>1-28</v>
      </c>
      <c r="D32" s="11">
        <v>2221</v>
      </c>
      <c r="E32" s="12">
        <v>12</v>
      </c>
      <c r="F32" s="29">
        <v>2464</v>
      </c>
      <c r="G32" s="13">
        <v>8</v>
      </c>
      <c r="H32" s="50">
        <v>243</v>
      </c>
      <c r="I32" s="19">
        <v>2600</v>
      </c>
      <c r="J32" s="19">
        <v>8400</v>
      </c>
      <c r="K32" s="19"/>
      <c r="L32" s="42"/>
      <c r="M32" s="19"/>
      <c r="N32" s="43"/>
      <c r="O32" s="19"/>
      <c r="P32" s="19"/>
      <c r="Q32" s="19"/>
      <c r="R32" s="19"/>
    </row>
    <row r="33" spans="1:18" ht="17.25" customHeight="1">
      <c r="A33">
        <v>1</v>
      </c>
      <c r="B33" s="5">
        <v>29</v>
      </c>
      <c r="C33" s="5" t="str">
        <f t="shared" si="0"/>
        <v>1-29</v>
      </c>
      <c r="D33" s="5">
        <v>2233</v>
      </c>
      <c r="E33" s="6">
        <v>15</v>
      </c>
      <c r="F33" s="27">
        <v>2472</v>
      </c>
      <c r="G33" s="7">
        <v>13</v>
      </c>
      <c r="H33" s="48">
        <v>239</v>
      </c>
      <c r="I33" s="19">
        <v>2700</v>
      </c>
      <c r="J33" s="19">
        <v>8400</v>
      </c>
      <c r="K33" s="19"/>
      <c r="L33" s="42"/>
      <c r="M33" s="19"/>
      <c r="N33" s="43"/>
      <c r="O33" s="19"/>
      <c r="P33" s="19"/>
      <c r="Q33" s="19"/>
      <c r="R33" s="19"/>
    </row>
    <row r="34" spans="1:18" ht="17.25" customHeight="1">
      <c r="A34">
        <v>1</v>
      </c>
      <c r="B34" s="8">
        <v>30</v>
      </c>
      <c r="C34" s="5" t="str">
        <f t="shared" si="0"/>
        <v>1-30</v>
      </c>
      <c r="D34" s="8">
        <v>2248</v>
      </c>
      <c r="E34" s="9">
        <v>15</v>
      </c>
      <c r="F34" s="28">
        <v>2485</v>
      </c>
      <c r="G34" s="10">
        <v>12</v>
      </c>
      <c r="H34" s="49">
        <v>237</v>
      </c>
      <c r="I34" s="19">
        <v>2700</v>
      </c>
      <c r="J34" s="19">
        <v>8400</v>
      </c>
      <c r="K34" s="19"/>
      <c r="L34" s="42"/>
      <c r="M34" s="19"/>
      <c r="N34" s="43"/>
      <c r="O34" s="19"/>
      <c r="P34" s="19"/>
      <c r="Q34" s="19"/>
      <c r="R34" s="19"/>
    </row>
    <row r="35" spans="1:18" ht="17.25" customHeight="1">
      <c r="A35">
        <v>1</v>
      </c>
      <c r="B35" s="8">
        <v>31</v>
      </c>
      <c r="C35" s="5" t="str">
        <f t="shared" si="0"/>
        <v>1-31</v>
      </c>
      <c r="D35" s="8">
        <v>2263</v>
      </c>
      <c r="E35" s="9">
        <v>15</v>
      </c>
      <c r="F35" s="28">
        <v>2497</v>
      </c>
      <c r="G35" s="10">
        <v>12</v>
      </c>
      <c r="H35" s="49">
        <v>234</v>
      </c>
      <c r="I35" s="19">
        <v>2700</v>
      </c>
      <c r="J35" s="19">
        <v>8400</v>
      </c>
      <c r="K35" s="19"/>
      <c r="L35" s="42"/>
      <c r="M35" s="19"/>
      <c r="N35" s="43"/>
      <c r="O35" s="19"/>
      <c r="P35" s="19"/>
      <c r="Q35" s="19"/>
      <c r="R35" s="19"/>
    </row>
    <row r="36" spans="1:18" ht="17.25" customHeight="1">
      <c r="A36">
        <v>1</v>
      </c>
      <c r="B36" s="11">
        <v>32</v>
      </c>
      <c r="C36" s="5" t="str">
        <f t="shared" si="0"/>
        <v>1-32</v>
      </c>
      <c r="D36" s="11">
        <v>2278</v>
      </c>
      <c r="E36" s="12">
        <v>14</v>
      </c>
      <c r="F36" s="29">
        <v>2509</v>
      </c>
      <c r="G36" s="13">
        <v>12</v>
      </c>
      <c r="H36" s="50">
        <v>231</v>
      </c>
      <c r="I36" s="19">
        <v>2700</v>
      </c>
      <c r="J36" s="19">
        <v>8400</v>
      </c>
      <c r="K36" s="19"/>
      <c r="L36" s="42"/>
      <c r="M36" s="19"/>
      <c r="N36" s="43"/>
      <c r="O36" s="19"/>
      <c r="P36" s="19"/>
      <c r="Q36" s="19"/>
      <c r="R36" s="19"/>
    </row>
    <row r="37" spans="1:18" ht="17.25" customHeight="1">
      <c r="A37">
        <v>1</v>
      </c>
      <c r="B37" s="5">
        <v>33</v>
      </c>
      <c r="C37" s="5" t="str">
        <f t="shared" si="0"/>
        <v>1-33</v>
      </c>
      <c r="D37" s="5">
        <v>2292</v>
      </c>
      <c r="E37" s="6">
        <v>16</v>
      </c>
      <c r="F37" s="27">
        <v>2521</v>
      </c>
      <c r="G37" s="7">
        <v>12</v>
      </c>
      <c r="H37" s="48">
        <v>229</v>
      </c>
      <c r="I37" s="19">
        <v>2800</v>
      </c>
      <c r="J37" s="19">
        <v>8400</v>
      </c>
      <c r="K37" s="19"/>
      <c r="L37" s="42"/>
      <c r="M37" s="19"/>
      <c r="N37" s="43"/>
      <c r="O37" s="19"/>
      <c r="P37" s="19"/>
      <c r="Q37" s="19"/>
      <c r="R37" s="19"/>
    </row>
    <row r="38" spans="1:18" ht="17.25" customHeight="1">
      <c r="A38">
        <v>1</v>
      </c>
      <c r="B38" s="8">
        <v>34</v>
      </c>
      <c r="C38" s="5" t="str">
        <f t="shared" si="0"/>
        <v>1-34</v>
      </c>
      <c r="D38" s="8">
        <v>2308</v>
      </c>
      <c r="E38" s="9">
        <v>16</v>
      </c>
      <c r="F38" s="28">
        <v>2533</v>
      </c>
      <c r="G38" s="10">
        <v>13</v>
      </c>
      <c r="H38" s="49">
        <v>225</v>
      </c>
      <c r="I38" s="19">
        <v>2800</v>
      </c>
      <c r="J38" s="19">
        <v>8400</v>
      </c>
      <c r="K38" s="19"/>
      <c r="L38" s="42"/>
      <c r="M38" s="19"/>
      <c r="N38" s="43"/>
      <c r="O38" s="19"/>
      <c r="P38" s="19"/>
      <c r="Q38" s="19"/>
      <c r="R38" s="19"/>
    </row>
    <row r="39" spans="1:18" ht="17.25" customHeight="1">
      <c r="A39">
        <v>1</v>
      </c>
      <c r="B39" s="8">
        <v>35</v>
      </c>
      <c r="C39" s="5" t="str">
        <f t="shared" si="0"/>
        <v>1-35</v>
      </c>
      <c r="D39" s="8">
        <v>2324</v>
      </c>
      <c r="E39" s="9">
        <v>16</v>
      </c>
      <c r="F39" s="28">
        <v>2546</v>
      </c>
      <c r="G39" s="10">
        <v>13</v>
      </c>
      <c r="H39" s="49">
        <v>222</v>
      </c>
      <c r="I39" s="19">
        <v>2800</v>
      </c>
      <c r="J39" s="19">
        <v>8400</v>
      </c>
      <c r="K39" s="19"/>
      <c r="L39" s="42"/>
      <c r="M39" s="19"/>
      <c r="N39" s="43"/>
      <c r="O39" s="19"/>
      <c r="P39" s="19"/>
      <c r="Q39" s="19"/>
      <c r="R39" s="19"/>
    </row>
    <row r="40" spans="1:18" ht="17.25" customHeight="1">
      <c r="A40">
        <v>1</v>
      </c>
      <c r="B40" s="11">
        <v>36</v>
      </c>
      <c r="C40" s="5" t="str">
        <f t="shared" si="0"/>
        <v>1-36</v>
      </c>
      <c r="D40" s="11">
        <v>2340</v>
      </c>
      <c r="E40" s="12">
        <v>14</v>
      </c>
      <c r="F40" s="29">
        <v>2559</v>
      </c>
      <c r="G40" s="13">
        <v>13</v>
      </c>
      <c r="H40" s="50">
        <v>219</v>
      </c>
      <c r="I40" s="19">
        <v>2800</v>
      </c>
      <c r="J40" s="19">
        <v>8400</v>
      </c>
      <c r="K40" s="19"/>
      <c r="L40" s="42"/>
      <c r="M40" s="19"/>
      <c r="N40" s="43"/>
      <c r="O40" s="19"/>
      <c r="P40" s="19"/>
      <c r="Q40" s="19"/>
      <c r="R40" s="19"/>
    </row>
    <row r="41" spans="1:18" ht="17.25" customHeight="1">
      <c r="A41">
        <v>1</v>
      </c>
      <c r="B41" s="5">
        <v>37</v>
      </c>
      <c r="C41" s="5" t="str">
        <f t="shared" si="0"/>
        <v>1-37</v>
      </c>
      <c r="D41" s="5">
        <v>2354</v>
      </c>
      <c r="E41" s="6">
        <v>14</v>
      </c>
      <c r="F41" s="27">
        <v>2572</v>
      </c>
      <c r="G41" s="7">
        <v>12</v>
      </c>
      <c r="H41" s="48">
        <v>218</v>
      </c>
      <c r="I41" s="19">
        <v>2900</v>
      </c>
      <c r="J41" s="19">
        <v>8400</v>
      </c>
      <c r="K41" s="19"/>
      <c r="L41" s="42"/>
      <c r="M41" s="19"/>
      <c r="N41" s="43"/>
      <c r="O41" s="19"/>
      <c r="P41" s="19"/>
      <c r="Q41" s="19"/>
      <c r="R41" s="19"/>
    </row>
    <row r="42" spans="1:18" ht="17.25" customHeight="1">
      <c r="A42">
        <v>1</v>
      </c>
      <c r="B42" s="8">
        <v>38</v>
      </c>
      <c r="C42" s="5" t="str">
        <f t="shared" si="0"/>
        <v>1-38</v>
      </c>
      <c r="D42" s="8">
        <v>2368</v>
      </c>
      <c r="E42" s="9">
        <v>14</v>
      </c>
      <c r="F42" s="28">
        <v>2584</v>
      </c>
      <c r="G42" s="10">
        <v>12</v>
      </c>
      <c r="H42" s="49">
        <v>216</v>
      </c>
      <c r="I42" s="19">
        <v>2900</v>
      </c>
      <c r="J42" s="19">
        <v>8400</v>
      </c>
      <c r="K42" s="19"/>
      <c r="L42" s="42"/>
      <c r="M42" s="19"/>
      <c r="N42" s="43"/>
      <c r="O42" s="19"/>
      <c r="P42" s="19"/>
      <c r="Q42" s="19"/>
      <c r="R42" s="19"/>
    </row>
    <row r="43" spans="1:18" ht="17.25" customHeight="1">
      <c r="A43">
        <v>1</v>
      </c>
      <c r="B43" s="8">
        <v>39</v>
      </c>
      <c r="C43" s="5" t="str">
        <f t="shared" si="0"/>
        <v>1-39</v>
      </c>
      <c r="D43" s="8">
        <v>2382</v>
      </c>
      <c r="E43" s="9">
        <v>14</v>
      </c>
      <c r="F43" s="28">
        <v>2596</v>
      </c>
      <c r="G43" s="10">
        <v>12</v>
      </c>
      <c r="H43" s="49">
        <v>214</v>
      </c>
      <c r="I43" s="19">
        <v>2900</v>
      </c>
      <c r="J43" s="19">
        <v>8400</v>
      </c>
      <c r="K43" s="19"/>
      <c r="L43" s="42"/>
      <c r="M43" s="19"/>
      <c r="N43" s="43"/>
      <c r="O43" s="19"/>
      <c r="P43" s="19"/>
      <c r="Q43" s="19"/>
      <c r="R43" s="19"/>
    </row>
    <row r="44" spans="1:18" ht="17.25" customHeight="1">
      <c r="A44">
        <v>1</v>
      </c>
      <c r="B44" s="11">
        <v>40</v>
      </c>
      <c r="C44" s="5" t="str">
        <f t="shared" si="0"/>
        <v>1-40</v>
      </c>
      <c r="D44" s="11">
        <v>2396</v>
      </c>
      <c r="E44" s="12">
        <v>14</v>
      </c>
      <c r="F44" s="29">
        <v>2608</v>
      </c>
      <c r="G44" s="13">
        <v>13</v>
      </c>
      <c r="H44" s="50">
        <v>212</v>
      </c>
      <c r="I44" s="19">
        <v>2900</v>
      </c>
      <c r="J44" s="19">
        <v>8400</v>
      </c>
      <c r="K44" s="19"/>
      <c r="L44" s="42"/>
      <c r="M44" s="19"/>
      <c r="N44" s="43"/>
      <c r="O44" s="19"/>
      <c r="P44" s="19"/>
      <c r="Q44" s="19"/>
      <c r="R44" s="19"/>
    </row>
    <row r="45" spans="1:18" ht="17.25" customHeight="1">
      <c r="A45">
        <v>1</v>
      </c>
      <c r="B45" s="5">
        <v>41</v>
      </c>
      <c r="C45" s="5" t="str">
        <f t="shared" si="0"/>
        <v>1-41</v>
      </c>
      <c r="D45" s="5">
        <v>2410</v>
      </c>
      <c r="E45" s="6">
        <v>12</v>
      </c>
      <c r="F45" s="27">
        <v>2621</v>
      </c>
      <c r="G45" s="7">
        <v>10</v>
      </c>
      <c r="H45" s="48">
        <v>211</v>
      </c>
      <c r="I45" s="19">
        <v>3100</v>
      </c>
      <c r="J45" s="19">
        <v>8400</v>
      </c>
      <c r="K45" s="19"/>
      <c r="L45" s="42"/>
      <c r="M45" s="19"/>
      <c r="N45" s="43"/>
      <c r="O45" s="19"/>
      <c r="P45" s="19"/>
      <c r="Q45" s="19"/>
      <c r="R45" s="19"/>
    </row>
    <row r="46" spans="1:18" ht="17.25" customHeight="1">
      <c r="A46">
        <v>1</v>
      </c>
      <c r="B46" s="8">
        <v>42</v>
      </c>
      <c r="C46" s="5" t="str">
        <f t="shared" si="0"/>
        <v>1-42</v>
      </c>
      <c r="D46" s="8">
        <v>2422</v>
      </c>
      <c r="E46" s="9">
        <v>13</v>
      </c>
      <c r="F46" s="28">
        <v>2631</v>
      </c>
      <c r="G46" s="10">
        <v>12</v>
      </c>
      <c r="H46" s="49">
        <v>209</v>
      </c>
      <c r="I46" s="19">
        <v>3100</v>
      </c>
      <c r="J46" s="19">
        <v>8400</v>
      </c>
      <c r="K46" s="19"/>
      <c r="L46" s="42"/>
      <c r="M46" s="19"/>
      <c r="N46" s="43"/>
      <c r="O46" s="19"/>
      <c r="P46" s="19"/>
      <c r="Q46" s="19"/>
      <c r="R46" s="19"/>
    </row>
    <row r="47" spans="1:18" ht="17.25" customHeight="1">
      <c r="A47">
        <v>1</v>
      </c>
      <c r="B47" s="8">
        <v>43</v>
      </c>
      <c r="C47" s="5" t="str">
        <f t="shared" si="0"/>
        <v>1-43</v>
      </c>
      <c r="D47" s="8">
        <v>2435</v>
      </c>
      <c r="E47" s="9">
        <v>13</v>
      </c>
      <c r="F47" s="28">
        <v>2643</v>
      </c>
      <c r="G47" s="10">
        <v>11</v>
      </c>
      <c r="H47" s="49">
        <v>208</v>
      </c>
      <c r="I47" s="19">
        <v>3100</v>
      </c>
      <c r="J47" s="19">
        <v>8400</v>
      </c>
      <c r="K47" s="19"/>
      <c r="L47" s="42"/>
      <c r="M47" s="19"/>
      <c r="N47" s="43"/>
      <c r="O47" s="19"/>
      <c r="P47" s="19"/>
      <c r="Q47" s="19"/>
      <c r="R47" s="19"/>
    </row>
    <row r="48" spans="1:18" ht="17.25" customHeight="1">
      <c r="A48">
        <v>1</v>
      </c>
      <c r="B48" s="11">
        <v>44</v>
      </c>
      <c r="C48" s="5" t="str">
        <f t="shared" si="0"/>
        <v>1-44</v>
      </c>
      <c r="D48" s="11">
        <v>2448</v>
      </c>
      <c r="E48" s="12">
        <v>13</v>
      </c>
      <c r="F48" s="29">
        <v>2654</v>
      </c>
      <c r="G48" s="13">
        <v>10</v>
      </c>
      <c r="H48" s="50">
        <v>206</v>
      </c>
      <c r="I48" s="19">
        <v>3100</v>
      </c>
      <c r="J48" s="19">
        <v>8400</v>
      </c>
      <c r="K48" s="19"/>
      <c r="L48" s="42"/>
      <c r="M48" s="19"/>
      <c r="N48" s="43"/>
      <c r="O48" s="19"/>
      <c r="P48" s="19"/>
      <c r="Q48" s="19"/>
      <c r="R48" s="19"/>
    </row>
    <row r="49" spans="1:18" ht="17.25" customHeight="1">
      <c r="A49">
        <v>1</v>
      </c>
      <c r="B49" s="5">
        <v>45</v>
      </c>
      <c r="C49" s="5" t="str">
        <f t="shared" si="0"/>
        <v>1-45</v>
      </c>
      <c r="D49" s="5">
        <v>2461</v>
      </c>
      <c r="E49" s="6">
        <v>12</v>
      </c>
      <c r="F49" s="27">
        <v>2664</v>
      </c>
      <c r="G49" s="7">
        <v>8</v>
      </c>
      <c r="H49" s="48">
        <v>203</v>
      </c>
      <c r="I49" s="19">
        <v>3200</v>
      </c>
      <c r="J49" s="19">
        <v>8400</v>
      </c>
      <c r="K49" s="19"/>
      <c r="L49" s="42"/>
      <c r="M49" s="19"/>
      <c r="N49" s="43"/>
      <c r="O49" s="19"/>
      <c r="P49" s="19"/>
      <c r="Q49" s="19"/>
      <c r="R49" s="19"/>
    </row>
    <row r="50" spans="1:18" ht="17.25" customHeight="1">
      <c r="A50">
        <v>1</v>
      </c>
      <c r="B50" s="8">
        <v>46</v>
      </c>
      <c r="C50" s="5" t="str">
        <f t="shared" si="0"/>
        <v>1-46</v>
      </c>
      <c r="D50" s="8">
        <v>2473</v>
      </c>
      <c r="E50" s="9">
        <v>13</v>
      </c>
      <c r="F50" s="28">
        <v>2672</v>
      </c>
      <c r="G50" s="10">
        <v>9</v>
      </c>
      <c r="H50" s="49">
        <v>199</v>
      </c>
      <c r="I50" s="19">
        <v>3200</v>
      </c>
      <c r="J50" s="19">
        <v>8400</v>
      </c>
      <c r="K50" s="19"/>
      <c r="L50" s="42"/>
      <c r="M50" s="19"/>
      <c r="N50" s="43"/>
      <c r="O50" s="19"/>
      <c r="P50" s="19"/>
      <c r="Q50" s="19"/>
      <c r="R50" s="19"/>
    </row>
    <row r="51" spans="1:18" ht="17.25" customHeight="1">
      <c r="A51">
        <v>1</v>
      </c>
      <c r="B51" s="8">
        <v>47</v>
      </c>
      <c r="C51" s="5" t="str">
        <f t="shared" si="0"/>
        <v>1-47</v>
      </c>
      <c r="D51" s="8">
        <v>2486</v>
      </c>
      <c r="E51" s="9">
        <v>12</v>
      </c>
      <c r="F51" s="28">
        <v>2681</v>
      </c>
      <c r="G51" s="10">
        <v>8</v>
      </c>
      <c r="H51" s="49">
        <v>195</v>
      </c>
      <c r="I51" s="19">
        <v>3200</v>
      </c>
      <c r="J51" s="19">
        <v>8400</v>
      </c>
      <c r="K51" s="19"/>
      <c r="L51" s="42"/>
      <c r="M51" s="19"/>
      <c r="N51" s="43"/>
      <c r="O51" s="19"/>
      <c r="P51" s="19"/>
      <c r="Q51" s="19"/>
      <c r="R51" s="19"/>
    </row>
    <row r="52" spans="1:18" ht="17.25" customHeight="1">
      <c r="A52">
        <v>1</v>
      </c>
      <c r="B52" s="8">
        <v>48</v>
      </c>
      <c r="C52" s="5" t="str">
        <f t="shared" si="0"/>
        <v>1-48</v>
      </c>
      <c r="D52" s="8">
        <v>2498</v>
      </c>
      <c r="E52" s="9">
        <v>12</v>
      </c>
      <c r="F52" s="28">
        <v>2689</v>
      </c>
      <c r="G52" s="10">
        <v>8</v>
      </c>
      <c r="H52" s="49">
        <v>191</v>
      </c>
      <c r="I52" s="19">
        <v>3200</v>
      </c>
      <c r="J52" s="19">
        <v>8400</v>
      </c>
      <c r="K52" s="19"/>
      <c r="L52" s="42"/>
      <c r="M52" s="19"/>
      <c r="N52" s="43"/>
      <c r="O52" s="19"/>
      <c r="P52" s="19"/>
      <c r="Q52" s="19"/>
      <c r="R52" s="19"/>
    </row>
    <row r="53" spans="1:18" ht="17.25" customHeight="1">
      <c r="A53">
        <v>1</v>
      </c>
      <c r="B53" s="8">
        <v>49</v>
      </c>
      <c r="C53" s="5" t="str">
        <f t="shared" si="0"/>
        <v>1-49</v>
      </c>
      <c r="D53" s="8">
        <v>2510</v>
      </c>
      <c r="E53" s="8">
        <v>12</v>
      </c>
      <c r="F53" s="28">
        <v>2697</v>
      </c>
      <c r="G53" s="8">
        <v>8</v>
      </c>
      <c r="H53" s="49">
        <v>187</v>
      </c>
      <c r="I53" s="19">
        <v>3300</v>
      </c>
      <c r="J53" s="19">
        <v>8400</v>
      </c>
      <c r="K53" s="19"/>
      <c r="L53" s="19"/>
      <c r="M53" s="19"/>
      <c r="N53" s="43"/>
      <c r="O53" s="42"/>
      <c r="P53" s="19"/>
      <c r="Q53" s="19"/>
      <c r="R53" s="44"/>
    </row>
    <row r="54" spans="1:18" ht="17.25" customHeight="1">
      <c r="A54">
        <v>1</v>
      </c>
      <c r="B54" s="8">
        <v>50</v>
      </c>
      <c r="C54" s="5" t="str">
        <f t="shared" si="0"/>
        <v>1-50</v>
      </c>
      <c r="D54" s="8">
        <v>2522</v>
      </c>
      <c r="E54" s="8">
        <v>12</v>
      </c>
      <c r="F54" s="28">
        <v>2705</v>
      </c>
      <c r="G54" s="8">
        <v>7</v>
      </c>
      <c r="H54" s="49">
        <v>183</v>
      </c>
      <c r="I54" s="19">
        <v>3300</v>
      </c>
      <c r="J54" s="19">
        <v>8400</v>
      </c>
      <c r="K54" s="19"/>
      <c r="L54" s="19"/>
      <c r="M54" s="19"/>
      <c r="N54" s="43"/>
      <c r="O54" s="42"/>
      <c r="P54" s="19"/>
      <c r="Q54" s="19"/>
      <c r="R54" s="44"/>
    </row>
    <row r="55" spans="1:18" ht="17.25" customHeight="1">
      <c r="A55">
        <v>1</v>
      </c>
      <c r="B55" s="8">
        <v>51</v>
      </c>
      <c r="C55" s="5" t="str">
        <f t="shared" si="0"/>
        <v>1-51</v>
      </c>
      <c r="D55" s="8">
        <v>2534</v>
      </c>
      <c r="E55" s="8">
        <v>12</v>
      </c>
      <c r="F55" s="28">
        <v>2712</v>
      </c>
      <c r="G55" s="8">
        <v>8</v>
      </c>
      <c r="H55" s="49">
        <v>178</v>
      </c>
      <c r="I55" s="19">
        <v>3300</v>
      </c>
      <c r="J55" s="19">
        <v>8400</v>
      </c>
      <c r="K55" s="19"/>
      <c r="L55" s="19"/>
      <c r="M55" s="19"/>
      <c r="N55" s="43"/>
      <c r="O55" s="42"/>
      <c r="P55" s="19"/>
      <c r="Q55" s="19"/>
      <c r="R55" s="44"/>
    </row>
    <row r="56" spans="1:18" ht="17.25" customHeight="1">
      <c r="A56">
        <v>1</v>
      </c>
      <c r="B56" s="11">
        <v>52</v>
      </c>
      <c r="C56" s="5" t="str">
        <f t="shared" si="0"/>
        <v>1-52</v>
      </c>
      <c r="D56" s="11">
        <v>2546</v>
      </c>
      <c r="E56" s="11">
        <v>11</v>
      </c>
      <c r="F56" s="29">
        <v>2720</v>
      </c>
      <c r="G56" s="11">
        <v>8</v>
      </c>
      <c r="H56" s="50">
        <v>174</v>
      </c>
      <c r="I56" s="19">
        <v>3300</v>
      </c>
      <c r="J56" s="19">
        <v>8400</v>
      </c>
      <c r="K56" s="19"/>
      <c r="L56" s="19"/>
      <c r="M56" s="19"/>
      <c r="N56" s="43"/>
      <c r="O56" s="42"/>
      <c r="P56" s="19"/>
      <c r="Q56" s="19"/>
      <c r="R56" s="44"/>
    </row>
    <row r="57" spans="1:18" ht="17.25" customHeight="1">
      <c r="A57">
        <v>1</v>
      </c>
      <c r="B57" s="5">
        <v>53</v>
      </c>
      <c r="C57" s="5" t="str">
        <f t="shared" si="0"/>
        <v>1-53</v>
      </c>
      <c r="D57" s="5">
        <v>2557</v>
      </c>
      <c r="E57" s="5">
        <v>12</v>
      </c>
      <c r="F57" s="27">
        <v>2728</v>
      </c>
      <c r="G57" s="5">
        <v>8</v>
      </c>
      <c r="H57" s="48">
        <v>171</v>
      </c>
      <c r="I57" s="19">
        <v>3400</v>
      </c>
      <c r="J57" s="19">
        <v>8400</v>
      </c>
      <c r="K57" s="19"/>
      <c r="L57" s="19"/>
      <c r="M57" s="19"/>
      <c r="N57" s="43"/>
      <c r="O57" s="42"/>
      <c r="P57" s="19"/>
      <c r="Q57" s="19"/>
      <c r="R57" s="44"/>
    </row>
    <row r="58" spans="1:18" ht="17.25" customHeight="1">
      <c r="A58">
        <v>1</v>
      </c>
      <c r="B58" s="8">
        <v>54</v>
      </c>
      <c r="C58" s="5" t="str">
        <f t="shared" si="0"/>
        <v>1-54</v>
      </c>
      <c r="D58" s="8">
        <v>2569</v>
      </c>
      <c r="E58" s="8">
        <v>12</v>
      </c>
      <c r="F58" s="28">
        <v>2736</v>
      </c>
      <c r="G58" s="8">
        <v>9</v>
      </c>
      <c r="H58" s="49">
        <v>167</v>
      </c>
      <c r="I58" s="19">
        <v>3400</v>
      </c>
      <c r="J58" s="19">
        <v>8400</v>
      </c>
      <c r="K58" s="19"/>
      <c r="L58" s="19"/>
      <c r="M58" s="19"/>
      <c r="N58" s="43"/>
      <c r="O58" s="42"/>
      <c r="P58" s="19"/>
      <c r="Q58" s="19"/>
      <c r="R58" s="44"/>
    </row>
    <row r="59" spans="1:18" ht="17.25" customHeight="1">
      <c r="A59">
        <v>1</v>
      </c>
      <c r="B59" s="8">
        <v>55</v>
      </c>
      <c r="C59" s="5" t="str">
        <f t="shared" si="0"/>
        <v>1-55</v>
      </c>
      <c r="D59" s="8">
        <v>2581</v>
      </c>
      <c r="E59" s="8">
        <v>11</v>
      </c>
      <c r="F59" s="28">
        <v>2745</v>
      </c>
      <c r="G59" s="8">
        <v>8</v>
      </c>
      <c r="H59" s="49">
        <v>164</v>
      </c>
      <c r="I59" s="19">
        <v>3400</v>
      </c>
      <c r="J59" s="19">
        <v>8400</v>
      </c>
      <c r="K59" s="19"/>
      <c r="L59" s="19"/>
      <c r="M59" s="19"/>
      <c r="N59" s="43"/>
      <c r="O59" s="42"/>
      <c r="P59" s="19"/>
      <c r="Q59" s="19"/>
      <c r="R59" s="44"/>
    </row>
    <row r="60" spans="1:18" ht="17.25" customHeight="1">
      <c r="A60">
        <v>1</v>
      </c>
      <c r="B60" s="11">
        <v>56</v>
      </c>
      <c r="C60" s="5" t="str">
        <f t="shared" si="0"/>
        <v>1-56</v>
      </c>
      <c r="D60" s="11">
        <v>2592</v>
      </c>
      <c r="E60" s="11">
        <v>11</v>
      </c>
      <c r="F60" s="29">
        <v>2753</v>
      </c>
      <c r="G60" s="11">
        <v>8</v>
      </c>
      <c r="H60" s="50">
        <v>161</v>
      </c>
      <c r="I60" s="19">
        <v>3400</v>
      </c>
      <c r="J60" s="19">
        <v>8400</v>
      </c>
      <c r="K60" s="19"/>
      <c r="L60" s="19"/>
      <c r="M60" s="19"/>
      <c r="N60" s="43"/>
      <c r="O60" s="42"/>
      <c r="P60" s="19"/>
      <c r="Q60" s="19"/>
      <c r="R60" s="44"/>
    </row>
    <row r="61" spans="1:18" ht="17.25" customHeight="1">
      <c r="A61">
        <v>1</v>
      </c>
      <c r="B61" s="5">
        <v>57</v>
      </c>
      <c r="C61" s="5" t="str">
        <f t="shared" si="0"/>
        <v>1-57</v>
      </c>
      <c r="D61" s="5">
        <v>2603</v>
      </c>
      <c r="E61" s="5">
        <v>10</v>
      </c>
      <c r="F61" s="27">
        <v>2761</v>
      </c>
      <c r="G61" s="5">
        <v>8</v>
      </c>
      <c r="H61" s="48">
        <v>158</v>
      </c>
      <c r="I61" s="19">
        <v>3500</v>
      </c>
      <c r="J61" s="19">
        <v>8400</v>
      </c>
      <c r="K61" s="19"/>
      <c r="L61" s="19"/>
      <c r="M61" s="19"/>
      <c r="N61" s="43"/>
      <c r="O61" s="42"/>
      <c r="P61" s="19"/>
      <c r="Q61" s="19"/>
      <c r="R61" s="44"/>
    </row>
    <row r="62" spans="1:18" ht="17.25" customHeight="1">
      <c r="A62">
        <v>1</v>
      </c>
      <c r="B62" s="8">
        <v>58</v>
      </c>
      <c r="C62" s="5" t="str">
        <f t="shared" si="0"/>
        <v>1-58</v>
      </c>
      <c r="D62" s="8">
        <v>2613</v>
      </c>
      <c r="E62" s="8">
        <v>10</v>
      </c>
      <c r="F62" s="28">
        <v>2769</v>
      </c>
      <c r="G62" s="8">
        <v>8</v>
      </c>
      <c r="H62" s="49">
        <v>156</v>
      </c>
      <c r="I62" s="19">
        <v>3500</v>
      </c>
      <c r="J62" s="19">
        <v>8400</v>
      </c>
      <c r="K62" s="19"/>
      <c r="L62" s="19"/>
      <c r="M62" s="19"/>
      <c r="N62" s="43"/>
      <c r="O62" s="42"/>
      <c r="P62" s="19"/>
      <c r="Q62" s="19"/>
      <c r="R62" s="44"/>
    </row>
    <row r="63" spans="1:18" ht="17.25" customHeight="1">
      <c r="A63">
        <v>1</v>
      </c>
      <c r="B63" s="8">
        <v>59</v>
      </c>
      <c r="C63" s="5" t="str">
        <f t="shared" si="0"/>
        <v>1-59</v>
      </c>
      <c r="D63" s="8">
        <v>2623</v>
      </c>
      <c r="E63" s="8">
        <v>10</v>
      </c>
      <c r="F63" s="28">
        <v>2777</v>
      </c>
      <c r="G63" s="8">
        <v>7</v>
      </c>
      <c r="H63" s="49">
        <v>154</v>
      </c>
      <c r="I63" s="19">
        <v>3500</v>
      </c>
      <c r="J63" s="19">
        <v>8400</v>
      </c>
      <c r="K63" s="19"/>
      <c r="L63" s="19"/>
      <c r="M63" s="19"/>
      <c r="N63" s="43"/>
      <c r="O63" s="42"/>
      <c r="P63" s="19"/>
      <c r="Q63" s="19"/>
      <c r="R63" s="44"/>
    </row>
    <row r="64" spans="1:18" ht="17.25" customHeight="1">
      <c r="A64">
        <v>1</v>
      </c>
      <c r="B64" s="11">
        <v>60</v>
      </c>
      <c r="C64" s="5" t="str">
        <f t="shared" si="0"/>
        <v>1-60</v>
      </c>
      <c r="D64" s="11">
        <v>2633</v>
      </c>
      <c r="E64" s="11">
        <v>10</v>
      </c>
      <c r="F64" s="29">
        <v>2784</v>
      </c>
      <c r="G64" s="11">
        <v>7</v>
      </c>
      <c r="H64" s="50">
        <v>151</v>
      </c>
      <c r="I64" s="19">
        <v>3500</v>
      </c>
      <c r="J64" s="19">
        <v>8400</v>
      </c>
      <c r="K64" s="19"/>
      <c r="L64" s="19"/>
      <c r="M64" s="19"/>
      <c r="N64" s="43"/>
      <c r="O64" s="42"/>
      <c r="P64" s="19"/>
      <c r="Q64" s="19"/>
      <c r="R64" s="44"/>
    </row>
    <row r="65" spans="1:18" ht="17.25" customHeight="1">
      <c r="A65">
        <v>1</v>
      </c>
      <c r="B65" s="5">
        <v>61</v>
      </c>
      <c r="C65" s="5" t="str">
        <f t="shared" si="0"/>
        <v>1-61</v>
      </c>
      <c r="D65" s="5">
        <v>2643</v>
      </c>
      <c r="E65" s="5">
        <v>8</v>
      </c>
      <c r="F65" s="27">
        <v>2791</v>
      </c>
      <c r="G65" s="5">
        <v>8</v>
      </c>
      <c r="H65" s="48">
        <v>148</v>
      </c>
      <c r="I65" s="19">
        <v>3600</v>
      </c>
      <c r="J65" s="19">
        <v>8400</v>
      </c>
      <c r="K65" s="19"/>
      <c r="L65" s="19"/>
      <c r="M65" s="19"/>
      <c r="N65" s="43"/>
      <c r="O65" s="42"/>
      <c r="P65" s="19"/>
      <c r="Q65" s="19"/>
      <c r="R65" s="44"/>
    </row>
    <row r="66" spans="1:18" ht="17.25" customHeight="1">
      <c r="A66">
        <v>1</v>
      </c>
      <c r="B66" s="8">
        <v>62</v>
      </c>
      <c r="C66" s="5" t="str">
        <f t="shared" si="0"/>
        <v>1-62</v>
      </c>
      <c r="D66" s="8">
        <v>2651</v>
      </c>
      <c r="E66" s="8">
        <v>8</v>
      </c>
      <c r="F66" s="28">
        <v>2799</v>
      </c>
      <c r="G66" s="8">
        <v>8</v>
      </c>
      <c r="H66" s="49">
        <v>148</v>
      </c>
      <c r="I66" s="19">
        <v>3600</v>
      </c>
      <c r="J66" s="19">
        <v>8400</v>
      </c>
      <c r="K66" s="19"/>
      <c r="L66" s="19"/>
      <c r="M66" s="19"/>
      <c r="N66" s="43"/>
      <c r="O66" s="42"/>
      <c r="P66" s="19"/>
      <c r="Q66" s="19"/>
      <c r="R66" s="44"/>
    </row>
    <row r="67" spans="1:18" ht="17.25" customHeight="1">
      <c r="A67">
        <v>1</v>
      </c>
      <c r="B67" s="8">
        <v>63</v>
      </c>
      <c r="C67" s="5" t="str">
        <f t="shared" si="0"/>
        <v>1-63</v>
      </c>
      <c r="D67" s="8">
        <v>2659</v>
      </c>
      <c r="E67" s="8">
        <v>8</v>
      </c>
      <c r="F67" s="28">
        <v>2807</v>
      </c>
      <c r="G67" s="8">
        <v>8</v>
      </c>
      <c r="H67" s="49">
        <v>148</v>
      </c>
      <c r="I67" s="19">
        <v>3600</v>
      </c>
      <c r="J67" s="19">
        <v>8400</v>
      </c>
      <c r="K67" s="19"/>
      <c r="L67" s="19"/>
      <c r="M67" s="19"/>
      <c r="N67" s="43"/>
      <c r="O67" s="42"/>
      <c r="P67" s="19"/>
      <c r="Q67" s="19"/>
      <c r="R67" s="44"/>
    </row>
    <row r="68" spans="1:18" ht="17.25" customHeight="1">
      <c r="A68">
        <v>1</v>
      </c>
      <c r="B68" s="11">
        <v>64</v>
      </c>
      <c r="C68" s="5" t="str">
        <f t="shared" si="0"/>
        <v>1-64</v>
      </c>
      <c r="D68" s="11">
        <v>2667</v>
      </c>
      <c r="E68" s="11">
        <v>8</v>
      </c>
      <c r="F68" s="29">
        <v>2815</v>
      </c>
      <c r="G68" s="11">
        <v>8</v>
      </c>
      <c r="H68" s="50">
        <v>148</v>
      </c>
      <c r="I68" s="19">
        <v>3600</v>
      </c>
      <c r="J68" s="19">
        <v>8400</v>
      </c>
      <c r="K68" s="19"/>
      <c r="L68" s="19"/>
      <c r="M68" s="19"/>
      <c r="N68" s="43"/>
      <c r="O68" s="42"/>
      <c r="P68" s="19"/>
      <c r="Q68" s="19"/>
      <c r="R68" s="44"/>
    </row>
    <row r="69" spans="1:18" ht="17.25" customHeight="1">
      <c r="A69">
        <v>1</v>
      </c>
      <c r="B69" s="5">
        <v>65</v>
      </c>
      <c r="C69" s="5" t="str">
        <f t="shared" si="0"/>
        <v>1-65</v>
      </c>
      <c r="D69" s="5">
        <v>2675</v>
      </c>
      <c r="E69" s="5">
        <v>12</v>
      </c>
      <c r="F69" s="27">
        <v>2823</v>
      </c>
      <c r="G69" s="5">
        <v>8</v>
      </c>
      <c r="H69" s="48">
        <v>148</v>
      </c>
      <c r="I69" s="19">
        <v>3700</v>
      </c>
      <c r="J69" s="19">
        <v>8400</v>
      </c>
      <c r="K69" s="19"/>
      <c r="L69" s="19"/>
      <c r="M69" s="19"/>
      <c r="N69" s="43"/>
      <c r="O69" s="42"/>
      <c r="P69" s="19"/>
      <c r="Q69" s="19"/>
      <c r="R69" s="44"/>
    </row>
    <row r="70" spans="1:18" ht="17.25" customHeight="1">
      <c r="A70">
        <v>1</v>
      </c>
      <c r="B70" s="8">
        <v>66</v>
      </c>
      <c r="C70" s="5" t="str">
        <f t="shared" ref="C70:C133" si="1">A70&amp;"-"&amp;B70</f>
        <v>1-66</v>
      </c>
      <c r="D70" s="8">
        <v>2687</v>
      </c>
      <c r="E70" s="8">
        <v>12</v>
      </c>
      <c r="F70" s="28">
        <v>2831</v>
      </c>
      <c r="G70" s="8">
        <v>8</v>
      </c>
      <c r="H70" s="49">
        <v>144</v>
      </c>
      <c r="I70" s="19">
        <v>3700</v>
      </c>
      <c r="J70" s="19">
        <v>8400</v>
      </c>
      <c r="K70" s="19"/>
      <c r="L70" s="19"/>
      <c r="M70" s="19"/>
      <c r="N70" s="43"/>
      <c r="O70" s="42"/>
      <c r="P70" s="19"/>
      <c r="Q70" s="19"/>
      <c r="R70" s="44"/>
    </row>
    <row r="71" spans="1:18" ht="17.25" customHeight="1">
      <c r="A71">
        <v>1</v>
      </c>
      <c r="B71" s="8">
        <v>67</v>
      </c>
      <c r="C71" s="5" t="str">
        <f t="shared" si="1"/>
        <v>1-67</v>
      </c>
      <c r="D71" s="8">
        <v>2699</v>
      </c>
      <c r="E71" s="8">
        <v>12</v>
      </c>
      <c r="F71" s="28">
        <v>2839</v>
      </c>
      <c r="G71" s="8">
        <v>8</v>
      </c>
      <c r="H71" s="49">
        <v>140</v>
      </c>
      <c r="I71" s="19">
        <v>3700</v>
      </c>
      <c r="J71" s="19">
        <v>8400</v>
      </c>
      <c r="K71" s="19"/>
      <c r="L71" s="19"/>
      <c r="M71" s="19"/>
      <c r="N71" s="43"/>
      <c r="O71" s="42"/>
      <c r="P71" s="19"/>
      <c r="Q71" s="19"/>
      <c r="R71" s="44"/>
    </row>
    <row r="72" spans="1:18" ht="17.25" customHeight="1">
      <c r="A72">
        <v>1</v>
      </c>
      <c r="B72" s="11">
        <v>68</v>
      </c>
      <c r="C72" s="5" t="str">
        <f t="shared" si="1"/>
        <v>1-68</v>
      </c>
      <c r="D72" s="11">
        <v>2711</v>
      </c>
      <c r="E72" s="11">
        <v>13</v>
      </c>
      <c r="F72" s="29">
        <v>2847</v>
      </c>
      <c r="G72" s="11">
        <v>7</v>
      </c>
      <c r="H72" s="50">
        <v>136</v>
      </c>
      <c r="I72" s="19">
        <v>3700</v>
      </c>
      <c r="J72" s="19">
        <v>8400</v>
      </c>
      <c r="K72" s="19"/>
      <c r="L72" s="19"/>
      <c r="M72" s="19"/>
      <c r="N72" s="43"/>
      <c r="O72" s="42"/>
      <c r="P72" s="19"/>
      <c r="Q72" s="19"/>
      <c r="R72" s="44"/>
    </row>
    <row r="73" spans="1:18" ht="17.25" customHeight="1">
      <c r="A73">
        <v>1</v>
      </c>
      <c r="B73" s="5">
        <v>69</v>
      </c>
      <c r="C73" s="5" t="str">
        <f t="shared" si="1"/>
        <v>1-69</v>
      </c>
      <c r="D73" s="5">
        <v>2724</v>
      </c>
      <c r="E73" s="5">
        <v>12</v>
      </c>
      <c r="F73" s="27">
        <v>2854</v>
      </c>
      <c r="G73" s="5">
        <v>7</v>
      </c>
      <c r="H73" s="48">
        <v>130</v>
      </c>
      <c r="I73" s="19">
        <v>3800</v>
      </c>
      <c r="J73" s="19">
        <v>8400</v>
      </c>
      <c r="K73" s="19"/>
      <c r="L73" s="19"/>
      <c r="M73" s="19"/>
      <c r="N73" s="43"/>
      <c r="O73" s="42"/>
      <c r="P73" s="19"/>
      <c r="Q73" s="19"/>
      <c r="R73" s="44"/>
    </row>
    <row r="74" spans="1:18" ht="17.25" customHeight="1">
      <c r="A74">
        <v>1</v>
      </c>
      <c r="B74" s="8">
        <v>70</v>
      </c>
      <c r="C74" s="5" t="str">
        <f t="shared" si="1"/>
        <v>1-70</v>
      </c>
      <c r="D74" s="8">
        <v>2736</v>
      </c>
      <c r="E74" s="8">
        <v>13</v>
      </c>
      <c r="F74" s="28">
        <v>2861</v>
      </c>
      <c r="G74" s="8">
        <v>8</v>
      </c>
      <c r="H74" s="49">
        <v>125</v>
      </c>
      <c r="I74" s="19">
        <v>3800</v>
      </c>
      <c r="J74" s="19">
        <v>8400</v>
      </c>
      <c r="K74" s="19"/>
      <c r="L74" s="19"/>
      <c r="M74" s="19"/>
      <c r="N74" s="43"/>
      <c r="O74" s="42"/>
      <c r="P74" s="19"/>
      <c r="Q74" s="19"/>
      <c r="R74" s="44"/>
    </row>
    <row r="75" spans="1:18" ht="17.25" customHeight="1">
      <c r="A75">
        <v>1</v>
      </c>
      <c r="B75" s="8">
        <v>71</v>
      </c>
      <c r="C75" s="5" t="str">
        <f t="shared" si="1"/>
        <v>1-71</v>
      </c>
      <c r="D75" s="8">
        <v>2749</v>
      </c>
      <c r="E75" s="8">
        <v>13</v>
      </c>
      <c r="F75" s="28">
        <v>2869</v>
      </c>
      <c r="G75" s="8">
        <v>8</v>
      </c>
      <c r="H75" s="49">
        <v>120</v>
      </c>
      <c r="I75" s="19">
        <v>3800</v>
      </c>
      <c r="J75" s="19">
        <v>8400</v>
      </c>
      <c r="K75" s="19"/>
      <c r="L75" s="19"/>
      <c r="M75" s="19"/>
      <c r="N75" s="43"/>
      <c r="O75" s="42"/>
      <c r="P75" s="19"/>
      <c r="Q75" s="19"/>
      <c r="R75" s="44"/>
    </row>
    <row r="76" spans="1:18" ht="17.25" customHeight="1">
      <c r="A76">
        <v>1</v>
      </c>
      <c r="B76" s="11">
        <v>72</v>
      </c>
      <c r="C76" s="5" t="str">
        <f t="shared" si="1"/>
        <v>1-72</v>
      </c>
      <c r="D76" s="11">
        <v>2762</v>
      </c>
      <c r="E76" s="11">
        <v>10</v>
      </c>
      <c r="F76" s="29">
        <v>2877</v>
      </c>
      <c r="G76" s="11">
        <v>7</v>
      </c>
      <c r="H76" s="50">
        <v>115</v>
      </c>
      <c r="I76" s="19">
        <v>3800</v>
      </c>
      <c r="J76" s="19">
        <v>8400</v>
      </c>
      <c r="K76" s="19"/>
      <c r="L76" s="19"/>
      <c r="M76" s="19"/>
      <c r="N76" s="43"/>
      <c r="O76" s="42"/>
      <c r="P76" s="19"/>
      <c r="Q76" s="19"/>
      <c r="R76" s="44"/>
    </row>
    <row r="77" spans="1:18" ht="17.25" customHeight="1">
      <c r="A77">
        <v>1</v>
      </c>
      <c r="B77" s="5">
        <v>73</v>
      </c>
      <c r="C77" s="5" t="str">
        <f t="shared" si="1"/>
        <v>1-73</v>
      </c>
      <c r="D77" s="5">
        <v>2772</v>
      </c>
      <c r="E77" s="5">
        <v>10</v>
      </c>
      <c r="F77" s="27">
        <v>2884</v>
      </c>
      <c r="G77" s="5">
        <v>8</v>
      </c>
      <c r="H77" s="48">
        <v>112</v>
      </c>
      <c r="I77" s="19">
        <v>3900</v>
      </c>
      <c r="J77" s="19">
        <v>8400</v>
      </c>
      <c r="K77" s="19"/>
      <c r="L77" s="19"/>
      <c r="M77" s="19"/>
      <c r="N77" s="43"/>
      <c r="O77" s="42"/>
      <c r="P77" s="19"/>
      <c r="Q77" s="19"/>
      <c r="R77" s="44"/>
    </row>
    <row r="78" spans="1:18" ht="17.25" customHeight="1">
      <c r="A78">
        <v>1</v>
      </c>
      <c r="B78" s="8">
        <v>74</v>
      </c>
      <c r="C78" s="5" t="str">
        <f t="shared" si="1"/>
        <v>1-74</v>
      </c>
      <c r="D78" s="8">
        <v>2782</v>
      </c>
      <c r="E78" s="8">
        <v>11</v>
      </c>
      <c r="F78" s="28">
        <v>2892</v>
      </c>
      <c r="G78" s="8">
        <v>8</v>
      </c>
      <c r="H78" s="49">
        <v>110</v>
      </c>
      <c r="I78" s="19">
        <v>3900</v>
      </c>
      <c r="J78" s="19">
        <v>8400</v>
      </c>
      <c r="K78" s="19"/>
      <c r="L78" s="19"/>
      <c r="M78" s="19"/>
      <c r="N78" s="43"/>
      <c r="O78" s="42"/>
      <c r="P78" s="19"/>
      <c r="Q78" s="19"/>
      <c r="R78" s="44"/>
    </row>
    <row r="79" spans="1:18" ht="17.25" customHeight="1">
      <c r="A79">
        <v>1</v>
      </c>
      <c r="B79" s="8">
        <v>75</v>
      </c>
      <c r="C79" s="5" t="str">
        <f t="shared" si="1"/>
        <v>1-75</v>
      </c>
      <c r="D79" s="8">
        <v>2793</v>
      </c>
      <c r="E79" s="8">
        <v>11</v>
      </c>
      <c r="F79" s="28">
        <v>2900</v>
      </c>
      <c r="G79" s="8">
        <v>7</v>
      </c>
      <c r="H79" s="49">
        <v>107</v>
      </c>
      <c r="I79" s="19">
        <v>3900</v>
      </c>
      <c r="J79" s="19">
        <v>8400</v>
      </c>
      <c r="K79" s="19"/>
      <c r="L79" s="19"/>
      <c r="M79" s="19"/>
      <c r="N79" s="43"/>
      <c r="O79" s="42"/>
      <c r="P79" s="19"/>
      <c r="Q79" s="19"/>
      <c r="R79" s="44"/>
    </row>
    <row r="80" spans="1:18" ht="17.25" customHeight="1">
      <c r="A80">
        <v>1</v>
      </c>
      <c r="B80" s="11">
        <v>76</v>
      </c>
      <c r="C80" s="5" t="str">
        <f t="shared" si="1"/>
        <v>1-76</v>
      </c>
      <c r="D80" s="11">
        <v>2804</v>
      </c>
      <c r="E80" s="11">
        <v>11</v>
      </c>
      <c r="F80" s="29">
        <v>2907</v>
      </c>
      <c r="G80" s="11">
        <v>8</v>
      </c>
      <c r="H80" s="50">
        <v>103</v>
      </c>
      <c r="I80" s="19">
        <v>3900</v>
      </c>
      <c r="J80" s="19">
        <v>8400</v>
      </c>
      <c r="K80" s="19"/>
      <c r="L80" s="19"/>
      <c r="M80" s="19"/>
      <c r="N80" s="43"/>
      <c r="O80" s="42"/>
      <c r="P80" s="19"/>
      <c r="Q80" s="19"/>
      <c r="R80" s="44"/>
    </row>
    <row r="81" spans="1:18" ht="17.25" customHeight="1">
      <c r="A81">
        <v>1</v>
      </c>
      <c r="B81" s="5">
        <v>77</v>
      </c>
      <c r="C81" s="5" t="str">
        <f t="shared" si="1"/>
        <v>1-77</v>
      </c>
      <c r="D81" s="5">
        <v>2815</v>
      </c>
      <c r="E81" s="5">
        <v>10</v>
      </c>
      <c r="F81" s="27">
        <v>2915</v>
      </c>
      <c r="G81" s="5">
        <v>7</v>
      </c>
      <c r="H81" s="48">
        <v>100</v>
      </c>
      <c r="I81" s="19">
        <v>4000</v>
      </c>
      <c r="J81" s="19">
        <v>8400</v>
      </c>
      <c r="K81" s="19"/>
      <c r="L81" s="19"/>
      <c r="M81" s="19"/>
      <c r="N81" s="43"/>
      <c r="O81" s="42"/>
      <c r="P81" s="19"/>
      <c r="Q81" s="19"/>
      <c r="R81" s="44"/>
    </row>
    <row r="82" spans="1:18" ht="17.25" customHeight="1">
      <c r="A82">
        <v>1</v>
      </c>
      <c r="B82" s="8">
        <v>78</v>
      </c>
      <c r="C82" s="5" t="str">
        <f t="shared" si="1"/>
        <v>1-78</v>
      </c>
      <c r="D82" s="8">
        <v>2825</v>
      </c>
      <c r="E82" s="8">
        <v>10</v>
      </c>
      <c r="F82" s="28">
        <v>2922</v>
      </c>
      <c r="G82" s="8">
        <v>6</v>
      </c>
      <c r="H82" s="49">
        <v>97</v>
      </c>
      <c r="I82" s="19">
        <v>4000</v>
      </c>
      <c r="J82" s="19">
        <v>8400</v>
      </c>
      <c r="K82" s="19"/>
      <c r="L82" s="19"/>
      <c r="M82" s="19"/>
      <c r="N82" s="43"/>
      <c r="O82" s="42"/>
      <c r="P82" s="19"/>
      <c r="Q82" s="19"/>
      <c r="R82" s="44"/>
    </row>
    <row r="83" spans="1:18" ht="17.25" customHeight="1">
      <c r="A83">
        <v>1</v>
      </c>
      <c r="B83" s="8">
        <v>79</v>
      </c>
      <c r="C83" s="5" t="str">
        <f t="shared" si="1"/>
        <v>1-79</v>
      </c>
      <c r="D83" s="8">
        <v>2835</v>
      </c>
      <c r="E83" s="8">
        <v>10</v>
      </c>
      <c r="F83" s="28">
        <v>2928</v>
      </c>
      <c r="G83" s="8">
        <v>7</v>
      </c>
      <c r="H83" s="49">
        <v>93</v>
      </c>
      <c r="I83" s="19">
        <v>4000</v>
      </c>
      <c r="J83" s="19">
        <v>8400</v>
      </c>
      <c r="K83" s="19"/>
      <c r="L83" s="19"/>
      <c r="M83" s="19"/>
      <c r="N83" s="43"/>
      <c r="O83" s="42"/>
      <c r="P83" s="19"/>
      <c r="Q83" s="19"/>
      <c r="R83" s="44"/>
    </row>
    <row r="84" spans="1:18" ht="17.25" customHeight="1">
      <c r="A84">
        <v>1</v>
      </c>
      <c r="B84" s="11">
        <v>80</v>
      </c>
      <c r="C84" s="5" t="str">
        <f t="shared" si="1"/>
        <v>1-80</v>
      </c>
      <c r="D84" s="11">
        <v>2845</v>
      </c>
      <c r="E84" s="11">
        <v>8</v>
      </c>
      <c r="F84" s="29">
        <v>2935</v>
      </c>
      <c r="G84" s="11">
        <v>7</v>
      </c>
      <c r="H84" s="50">
        <v>90</v>
      </c>
      <c r="I84" s="19">
        <v>4000</v>
      </c>
      <c r="J84" s="19">
        <v>8400</v>
      </c>
      <c r="K84" s="19"/>
      <c r="L84" s="19"/>
      <c r="M84" s="19"/>
      <c r="N84" s="43"/>
      <c r="O84" s="42"/>
      <c r="P84" s="19"/>
      <c r="Q84" s="19"/>
      <c r="R84" s="44"/>
    </row>
    <row r="85" spans="1:18" ht="17.25" customHeight="1">
      <c r="A85">
        <v>1</v>
      </c>
      <c r="B85" s="5">
        <v>81</v>
      </c>
      <c r="C85" s="5" t="str">
        <f t="shared" si="1"/>
        <v>1-81</v>
      </c>
      <c r="D85" s="5">
        <v>2853</v>
      </c>
      <c r="E85" s="5">
        <v>9</v>
      </c>
      <c r="F85" s="27">
        <v>2942</v>
      </c>
      <c r="G85" s="5">
        <v>7</v>
      </c>
      <c r="H85" s="48">
        <v>89</v>
      </c>
      <c r="I85" s="19">
        <v>4100</v>
      </c>
      <c r="J85" s="19">
        <v>8400</v>
      </c>
      <c r="K85" s="19"/>
      <c r="L85" s="19"/>
      <c r="M85" s="19"/>
      <c r="N85" s="43"/>
      <c r="O85" s="42"/>
      <c r="P85" s="19"/>
      <c r="Q85" s="19"/>
      <c r="R85" s="44"/>
    </row>
    <row r="86" spans="1:18" ht="17.25" customHeight="1">
      <c r="A86">
        <v>1</v>
      </c>
      <c r="B86" s="8">
        <v>82</v>
      </c>
      <c r="C86" s="5" t="str">
        <f t="shared" si="1"/>
        <v>1-82</v>
      </c>
      <c r="D86" s="8">
        <v>2862</v>
      </c>
      <c r="E86" s="8">
        <v>8</v>
      </c>
      <c r="F86" s="28">
        <v>2949</v>
      </c>
      <c r="G86" s="8">
        <v>6</v>
      </c>
      <c r="H86" s="49">
        <v>87</v>
      </c>
      <c r="I86" s="19">
        <v>4100</v>
      </c>
      <c r="J86" s="19">
        <v>8400</v>
      </c>
      <c r="K86" s="19"/>
      <c r="L86" s="19"/>
      <c r="M86" s="19"/>
      <c r="N86" s="43"/>
      <c r="O86" s="42"/>
      <c r="P86" s="19"/>
      <c r="Q86" s="19"/>
      <c r="R86" s="44"/>
    </row>
    <row r="87" spans="1:18" ht="17.25" customHeight="1">
      <c r="A87">
        <v>1</v>
      </c>
      <c r="B87" s="8">
        <v>83</v>
      </c>
      <c r="C87" s="5" t="str">
        <f t="shared" si="1"/>
        <v>1-83</v>
      </c>
      <c r="D87" s="8">
        <v>2870</v>
      </c>
      <c r="E87" s="8">
        <v>9</v>
      </c>
      <c r="F87" s="28">
        <v>2955</v>
      </c>
      <c r="G87" s="8">
        <v>7</v>
      </c>
      <c r="H87" s="49">
        <v>85</v>
      </c>
      <c r="I87" s="19">
        <v>4100</v>
      </c>
      <c r="J87" s="19">
        <v>8400</v>
      </c>
      <c r="K87" s="19"/>
      <c r="L87" s="19"/>
      <c r="M87" s="19"/>
      <c r="N87" s="43"/>
      <c r="O87" s="42"/>
      <c r="P87" s="19"/>
      <c r="Q87" s="19"/>
      <c r="R87" s="44"/>
    </row>
    <row r="88" spans="1:18" ht="17.25" customHeight="1">
      <c r="A88">
        <v>1</v>
      </c>
      <c r="B88" s="11">
        <v>84</v>
      </c>
      <c r="C88" s="5" t="str">
        <f t="shared" si="1"/>
        <v>1-84</v>
      </c>
      <c r="D88" s="11">
        <v>2879</v>
      </c>
      <c r="E88" s="11">
        <v>9</v>
      </c>
      <c r="F88" s="29">
        <v>2962</v>
      </c>
      <c r="G88" s="11">
        <v>5</v>
      </c>
      <c r="H88" s="50">
        <v>83</v>
      </c>
      <c r="I88" s="19">
        <v>4100</v>
      </c>
      <c r="J88" s="19">
        <v>8400</v>
      </c>
      <c r="K88" s="19"/>
      <c r="L88" s="19"/>
      <c r="M88" s="19"/>
      <c r="N88" s="43"/>
      <c r="O88" s="42"/>
      <c r="P88" s="19"/>
      <c r="Q88" s="19"/>
      <c r="R88" s="44"/>
    </row>
    <row r="89" spans="1:18" ht="17.25" customHeight="1">
      <c r="A89">
        <v>1</v>
      </c>
      <c r="B89" s="5">
        <v>85</v>
      </c>
      <c r="C89" s="5" t="str">
        <f t="shared" si="1"/>
        <v>1-85</v>
      </c>
      <c r="D89" s="5">
        <v>2888</v>
      </c>
      <c r="E89" s="5">
        <v>8</v>
      </c>
      <c r="F89" s="27">
        <v>2967</v>
      </c>
      <c r="G89" s="5">
        <v>5</v>
      </c>
      <c r="H89" s="48">
        <v>79</v>
      </c>
      <c r="I89" s="19">
        <v>4100</v>
      </c>
      <c r="J89" s="19">
        <v>8400</v>
      </c>
      <c r="K89" s="19"/>
      <c r="L89" s="19"/>
      <c r="M89" s="19"/>
      <c r="N89" s="43"/>
      <c r="O89" s="42"/>
      <c r="P89" s="19"/>
      <c r="Q89" s="19"/>
      <c r="R89" s="44"/>
    </row>
    <row r="90" spans="1:18" ht="17.25" customHeight="1">
      <c r="A90">
        <v>1</v>
      </c>
      <c r="B90" s="8">
        <v>86</v>
      </c>
      <c r="C90" s="5" t="str">
        <f t="shared" si="1"/>
        <v>1-86</v>
      </c>
      <c r="D90" s="8">
        <v>2896</v>
      </c>
      <c r="E90" s="8">
        <v>8</v>
      </c>
      <c r="F90" s="28">
        <v>2972</v>
      </c>
      <c r="G90" s="8">
        <v>6</v>
      </c>
      <c r="H90" s="49">
        <v>76</v>
      </c>
      <c r="I90" s="19">
        <v>4100</v>
      </c>
      <c r="J90" s="19">
        <v>8400</v>
      </c>
      <c r="K90" s="19"/>
      <c r="L90" s="19"/>
      <c r="M90" s="19"/>
      <c r="N90" s="43"/>
      <c r="O90" s="42"/>
      <c r="P90" s="19"/>
      <c r="Q90" s="19"/>
      <c r="R90" s="44"/>
    </row>
    <row r="91" spans="1:18" ht="17.25" customHeight="1">
      <c r="A91">
        <v>1</v>
      </c>
      <c r="B91" s="8">
        <v>87</v>
      </c>
      <c r="C91" s="5" t="str">
        <f t="shared" si="1"/>
        <v>1-87</v>
      </c>
      <c r="D91" s="8">
        <v>2904</v>
      </c>
      <c r="E91" s="8">
        <v>8</v>
      </c>
      <c r="F91" s="28">
        <v>2978</v>
      </c>
      <c r="G91" s="8">
        <v>5</v>
      </c>
      <c r="H91" s="49">
        <v>74</v>
      </c>
      <c r="I91" s="19">
        <v>4100</v>
      </c>
      <c r="J91" s="19">
        <v>8400</v>
      </c>
      <c r="K91" s="19"/>
      <c r="L91" s="19"/>
      <c r="M91" s="19"/>
      <c r="N91" s="43"/>
      <c r="O91" s="42"/>
      <c r="P91" s="19"/>
      <c r="Q91" s="19"/>
      <c r="R91" s="44"/>
    </row>
    <row r="92" spans="1:18" ht="17.25" customHeight="1">
      <c r="A92">
        <v>1</v>
      </c>
      <c r="B92" s="11">
        <v>88</v>
      </c>
      <c r="C92" s="5" t="str">
        <f t="shared" si="1"/>
        <v>1-88</v>
      </c>
      <c r="D92" s="11">
        <v>2912</v>
      </c>
      <c r="E92" s="11">
        <v>10</v>
      </c>
      <c r="F92" s="29">
        <v>2983</v>
      </c>
      <c r="G92" s="11">
        <v>5</v>
      </c>
      <c r="H92" s="50">
        <v>71</v>
      </c>
      <c r="I92" s="19">
        <v>4100</v>
      </c>
      <c r="J92" s="19">
        <v>8400</v>
      </c>
      <c r="K92" s="19"/>
      <c r="L92" s="19"/>
      <c r="M92" s="19"/>
      <c r="N92" s="43"/>
      <c r="O92" s="42"/>
      <c r="P92" s="19"/>
      <c r="Q92" s="19"/>
      <c r="R92" s="44"/>
    </row>
    <row r="93" spans="1:18" ht="17.25" customHeight="1">
      <c r="A93">
        <v>1</v>
      </c>
      <c r="B93" s="5">
        <v>89</v>
      </c>
      <c r="C93" s="5" t="str">
        <f t="shared" si="1"/>
        <v>1-89</v>
      </c>
      <c r="D93" s="5">
        <v>2922</v>
      </c>
      <c r="E93" s="5">
        <v>9</v>
      </c>
      <c r="F93" s="27">
        <v>2988</v>
      </c>
      <c r="G93" s="5">
        <v>7</v>
      </c>
      <c r="H93" s="48">
        <v>66</v>
      </c>
      <c r="I93" s="19">
        <v>4200</v>
      </c>
      <c r="J93" s="19">
        <v>8400</v>
      </c>
      <c r="K93" s="19"/>
      <c r="L93" s="19"/>
      <c r="M93" s="19"/>
      <c r="N93" s="43"/>
      <c r="O93" s="42"/>
      <c r="P93" s="19"/>
      <c r="Q93" s="19"/>
      <c r="R93" s="44"/>
    </row>
    <row r="94" spans="1:18" ht="17.25" customHeight="1">
      <c r="A94">
        <v>1</v>
      </c>
      <c r="B94" s="8">
        <v>90</v>
      </c>
      <c r="C94" s="5" t="str">
        <f t="shared" si="1"/>
        <v>1-90</v>
      </c>
      <c r="D94" s="8">
        <v>2931</v>
      </c>
      <c r="E94" s="8">
        <v>9</v>
      </c>
      <c r="F94" s="28">
        <v>2995</v>
      </c>
      <c r="G94" s="8">
        <v>5</v>
      </c>
      <c r="H94" s="49">
        <v>64</v>
      </c>
      <c r="I94" s="19">
        <v>4200</v>
      </c>
      <c r="J94" s="19">
        <v>8400</v>
      </c>
      <c r="K94" s="19"/>
      <c r="L94" s="19"/>
      <c r="M94" s="19"/>
      <c r="N94" s="43"/>
      <c r="O94" s="42"/>
      <c r="P94" s="19"/>
      <c r="Q94" s="19"/>
      <c r="R94" s="44"/>
    </row>
    <row r="95" spans="1:18" ht="17.25" customHeight="1">
      <c r="A95">
        <v>1</v>
      </c>
      <c r="B95" s="8">
        <v>91</v>
      </c>
      <c r="C95" s="5" t="str">
        <f t="shared" si="1"/>
        <v>1-91</v>
      </c>
      <c r="D95" s="8">
        <v>2940</v>
      </c>
      <c r="E95" s="8">
        <v>7</v>
      </c>
      <c r="F95" s="28">
        <v>3000</v>
      </c>
      <c r="G95" s="8">
        <v>5</v>
      </c>
      <c r="H95" s="49">
        <v>60</v>
      </c>
      <c r="I95" s="19">
        <v>4200</v>
      </c>
      <c r="J95" s="19">
        <v>8400</v>
      </c>
      <c r="K95" s="19"/>
      <c r="L95" s="19"/>
      <c r="M95" s="19"/>
      <c r="N95" s="43"/>
      <c r="O95" s="42"/>
      <c r="P95" s="19"/>
      <c r="Q95" s="19"/>
      <c r="R95" s="44"/>
    </row>
    <row r="96" spans="1:18" ht="17.25" customHeight="1">
      <c r="A96">
        <v>1</v>
      </c>
      <c r="B96" s="11">
        <v>92</v>
      </c>
      <c r="C96" s="5" t="str">
        <f t="shared" si="1"/>
        <v>1-92</v>
      </c>
      <c r="D96" s="11">
        <v>2947</v>
      </c>
      <c r="E96" s="11">
        <v>3</v>
      </c>
      <c r="F96" s="29">
        <v>3005</v>
      </c>
      <c r="G96" s="11">
        <v>3</v>
      </c>
      <c r="H96" s="50">
        <v>58</v>
      </c>
      <c r="I96" s="19">
        <v>4200</v>
      </c>
      <c r="J96" s="19">
        <v>8400</v>
      </c>
      <c r="K96" s="19"/>
      <c r="L96" s="19"/>
      <c r="M96" s="19"/>
      <c r="N96" s="43"/>
      <c r="O96" s="42"/>
      <c r="P96" s="19"/>
      <c r="Q96" s="19"/>
      <c r="R96" s="44"/>
    </row>
    <row r="97" spans="1:18" ht="17.25" customHeight="1">
      <c r="A97">
        <v>1</v>
      </c>
      <c r="B97" s="5">
        <v>93</v>
      </c>
      <c r="C97" s="5" t="str">
        <f t="shared" si="1"/>
        <v>1-93</v>
      </c>
      <c r="D97" s="5">
        <v>2950</v>
      </c>
      <c r="E97" s="5">
        <v>7</v>
      </c>
      <c r="F97" s="27">
        <v>3008</v>
      </c>
      <c r="G97" s="5">
        <v>5</v>
      </c>
      <c r="H97" s="48">
        <v>58</v>
      </c>
      <c r="I97" s="19">
        <v>4300</v>
      </c>
      <c r="J97" s="19">
        <v>8400</v>
      </c>
      <c r="K97" s="19"/>
      <c r="L97" s="19"/>
      <c r="M97" s="19"/>
      <c r="N97" s="43"/>
      <c r="O97" s="42"/>
      <c r="P97" s="19"/>
      <c r="Q97" s="19"/>
      <c r="R97" s="44"/>
    </row>
    <row r="98" spans="1:18" ht="17.25" customHeight="1">
      <c r="A98">
        <v>1</v>
      </c>
      <c r="B98" s="8">
        <v>94</v>
      </c>
      <c r="C98" s="5" t="str">
        <f t="shared" si="1"/>
        <v>1-94</v>
      </c>
      <c r="D98" s="8">
        <v>2957</v>
      </c>
      <c r="E98" s="8">
        <v>7</v>
      </c>
      <c r="F98" s="28">
        <v>3013</v>
      </c>
      <c r="G98" s="8">
        <v>5</v>
      </c>
      <c r="H98" s="49">
        <v>56</v>
      </c>
      <c r="I98" s="19">
        <v>4300</v>
      </c>
      <c r="J98" s="19">
        <v>8400</v>
      </c>
      <c r="K98" s="19"/>
      <c r="L98" s="19"/>
      <c r="M98" s="19"/>
      <c r="N98" s="43"/>
      <c r="O98" s="42"/>
      <c r="P98" s="19"/>
      <c r="Q98" s="19"/>
      <c r="R98" s="44"/>
    </row>
    <row r="99" spans="1:18" ht="17.25" customHeight="1">
      <c r="A99">
        <v>1</v>
      </c>
      <c r="B99" s="8">
        <v>95</v>
      </c>
      <c r="C99" s="5" t="str">
        <f t="shared" si="1"/>
        <v>1-95</v>
      </c>
      <c r="D99" s="8">
        <v>2964</v>
      </c>
      <c r="E99" s="8">
        <v>7</v>
      </c>
      <c r="F99" s="28">
        <v>3018</v>
      </c>
      <c r="G99" s="8">
        <v>4</v>
      </c>
      <c r="H99" s="49">
        <v>54</v>
      </c>
      <c r="I99" s="19">
        <v>4300</v>
      </c>
      <c r="J99" s="19">
        <v>8400</v>
      </c>
      <c r="K99" s="19"/>
      <c r="L99" s="19"/>
      <c r="M99" s="19"/>
      <c r="N99" s="43"/>
      <c r="O99" s="42"/>
      <c r="P99" s="19"/>
      <c r="Q99" s="19"/>
      <c r="R99" s="44"/>
    </row>
    <row r="100" spans="1:18" ht="17.25" customHeight="1">
      <c r="A100">
        <v>1</v>
      </c>
      <c r="B100" s="8">
        <v>96</v>
      </c>
      <c r="C100" s="5" t="str">
        <f t="shared" si="1"/>
        <v>1-96</v>
      </c>
      <c r="D100" s="8">
        <v>2971</v>
      </c>
      <c r="E100" s="8">
        <v>7</v>
      </c>
      <c r="F100" s="28">
        <v>3022</v>
      </c>
      <c r="G100" s="8">
        <v>4</v>
      </c>
      <c r="H100" s="49">
        <v>51</v>
      </c>
      <c r="I100" s="19">
        <v>4300</v>
      </c>
      <c r="J100" s="19">
        <v>8400</v>
      </c>
      <c r="K100" s="19"/>
      <c r="L100" s="19"/>
      <c r="M100" s="19"/>
      <c r="N100" s="43"/>
      <c r="O100" s="42"/>
      <c r="P100" s="19"/>
      <c r="Q100" s="19"/>
      <c r="R100" s="44"/>
    </row>
    <row r="101" spans="1:18" ht="17.25" customHeight="1">
      <c r="A101">
        <v>1</v>
      </c>
      <c r="B101" s="8">
        <v>97</v>
      </c>
      <c r="C101" s="5" t="str">
        <f t="shared" si="1"/>
        <v>1-97</v>
      </c>
      <c r="D101" s="8">
        <v>2978</v>
      </c>
      <c r="E101" s="9">
        <v>8</v>
      </c>
      <c r="F101" s="28">
        <v>3026</v>
      </c>
      <c r="G101" s="8">
        <v>5</v>
      </c>
      <c r="H101" s="49">
        <v>48</v>
      </c>
      <c r="I101" s="19">
        <v>4400</v>
      </c>
      <c r="J101" s="19">
        <v>8400</v>
      </c>
      <c r="K101" s="19"/>
      <c r="L101" s="42"/>
      <c r="M101" s="44"/>
      <c r="N101" s="43"/>
      <c r="O101" s="19"/>
      <c r="P101" s="19"/>
      <c r="Q101" s="19"/>
      <c r="R101" s="44"/>
    </row>
    <row r="102" spans="1:18" ht="17.25" customHeight="1">
      <c r="A102">
        <v>1</v>
      </c>
      <c r="B102" s="8">
        <v>98</v>
      </c>
      <c r="C102" s="5" t="str">
        <f t="shared" si="1"/>
        <v>1-98</v>
      </c>
      <c r="D102" s="8">
        <v>2986</v>
      </c>
      <c r="E102" s="9">
        <v>8</v>
      </c>
      <c r="F102" s="28">
        <v>3031</v>
      </c>
      <c r="G102" s="8">
        <v>5</v>
      </c>
      <c r="H102" s="49">
        <v>45</v>
      </c>
      <c r="I102" s="19">
        <v>4400</v>
      </c>
      <c r="J102" s="19">
        <v>8400</v>
      </c>
      <c r="K102" s="19"/>
      <c r="L102" s="42"/>
      <c r="M102" s="44"/>
      <c r="N102" s="43"/>
      <c r="O102" s="19"/>
      <c r="P102" s="19"/>
      <c r="Q102" s="19"/>
      <c r="R102" s="44"/>
    </row>
    <row r="103" spans="1:18" ht="17.25" customHeight="1">
      <c r="A103">
        <v>1</v>
      </c>
      <c r="B103" s="8">
        <v>99</v>
      </c>
      <c r="C103" s="5" t="str">
        <f t="shared" si="1"/>
        <v>1-99</v>
      </c>
      <c r="D103" s="8">
        <v>2994</v>
      </c>
      <c r="E103" s="9">
        <v>7</v>
      </c>
      <c r="F103" s="28">
        <v>3036</v>
      </c>
      <c r="G103" s="8">
        <v>4</v>
      </c>
      <c r="H103" s="49">
        <v>42</v>
      </c>
      <c r="I103" s="19">
        <v>4400</v>
      </c>
      <c r="J103" s="19">
        <v>8400</v>
      </c>
      <c r="K103" s="19"/>
      <c r="L103" s="42"/>
      <c r="M103" s="44"/>
      <c r="N103" s="43"/>
      <c r="O103" s="19"/>
      <c r="P103" s="19"/>
      <c r="Q103" s="19"/>
      <c r="R103" s="44"/>
    </row>
    <row r="104" spans="1:18" ht="17.25" customHeight="1">
      <c r="A104">
        <v>1</v>
      </c>
      <c r="B104" s="11">
        <v>100</v>
      </c>
      <c r="C104" s="5" t="str">
        <f t="shared" si="1"/>
        <v>1-100</v>
      </c>
      <c r="D104" s="11">
        <v>3001</v>
      </c>
      <c r="E104" s="12">
        <v>7</v>
      </c>
      <c r="F104" s="29">
        <v>3040</v>
      </c>
      <c r="G104" s="11">
        <v>5</v>
      </c>
      <c r="H104" s="50">
        <v>39</v>
      </c>
      <c r="I104" s="19">
        <v>4400</v>
      </c>
      <c r="J104" s="19">
        <v>8400</v>
      </c>
      <c r="K104" s="19"/>
      <c r="L104" s="42"/>
      <c r="M104" s="44"/>
      <c r="N104" s="43"/>
      <c r="O104" s="19"/>
      <c r="P104" s="19"/>
      <c r="Q104" s="19"/>
      <c r="R104" s="44"/>
    </row>
    <row r="105" spans="1:18" ht="17.25" customHeight="1">
      <c r="A105">
        <v>1</v>
      </c>
      <c r="B105" s="5">
        <v>101</v>
      </c>
      <c r="C105" s="5" t="str">
        <f t="shared" si="1"/>
        <v>1-101</v>
      </c>
      <c r="D105" s="5">
        <v>3008</v>
      </c>
      <c r="E105" s="6">
        <v>4</v>
      </c>
      <c r="F105" s="27">
        <v>3045</v>
      </c>
      <c r="G105" s="5">
        <v>4</v>
      </c>
      <c r="H105" s="48">
        <v>37</v>
      </c>
      <c r="I105" s="19">
        <v>4400</v>
      </c>
      <c r="J105" s="19">
        <v>8400</v>
      </c>
      <c r="K105" s="19"/>
      <c r="L105" s="42"/>
      <c r="M105" s="44"/>
      <c r="N105" s="43"/>
      <c r="O105" s="19"/>
      <c r="P105" s="19"/>
      <c r="Q105" s="19"/>
      <c r="R105" s="44"/>
    </row>
    <row r="106" spans="1:18" ht="17.25" customHeight="1">
      <c r="A106">
        <v>1</v>
      </c>
      <c r="B106" s="8">
        <v>102</v>
      </c>
      <c r="C106" s="5" t="str">
        <f t="shared" si="1"/>
        <v>1-102</v>
      </c>
      <c r="D106" s="8">
        <v>3012</v>
      </c>
      <c r="E106" s="9">
        <v>4</v>
      </c>
      <c r="F106" s="28">
        <v>3049</v>
      </c>
      <c r="G106" s="8">
        <v>4</v>
      </c>
      <c r="H106" s="49">
        <v>37</v>
      </c>
      <c r="I106" s="19">
        <v>4400</v>
      </c>
      <c r="J106" s="19">
        <v>8400</v>
      </c>
      <c r="K106" s="19"/>
      <c r="L106" s="42"/>
      <c r="M106" s="44"/>
      <c r="N106" s="43"/>
      <c r="O106" s="19"/>
      <c r="P106" s="19"/>
      <c r="Q106" s="19"/>
      <c r="R106" s="44"/>
    </row>
    <row r="107" spans="1:18" ht="17.25" customHeight="1">
      <c r="A107">
        <v>1</v>
      </c>
      <c r="B107" s="8">
        <v>103</v>
      </c>
      <c r="C107" s="5" t="str">
        <f t="shared" si="1"/>
        <v>1-103</v>
      </c>
      <c r="D107" s="8">
        <v>3016</v>
      </c>
      <c r="E107" s="9">
        <v>4</v>
      </c>
      <c r="F107" s="28">
        <v>3053</v>
      </c>
      <c r="G107" s="8">
        <v>3</v>
      </c>
      <c r="H107" s="49">
        <v>37</v>
      </c>
      <c r="I107" s="19">
        <v>4400</v>
      </c>
      <c r="J107" s="19">
        <v>8400</v>
      </c>
      <c r="K107" s="19"/>
      <c r="L107" s="42"/>
      <c r="M107" s="44"/>
      <c r="N107" s="43"/>
      <c r="O107" s="19"/>
      <c r="P107" s="19"/>
      <c r="Q107" s="19"/>
      <c r="R107" s="44"/>
    </row>
    <row r="108" spans="1:18" ht="17.25" customHeight="1">
      <c r="A108">
        <v>1</v>
      </c>
      <c r="B108" s="11">
        <v>104</v>
      </c>
      <c r="C108" s="5" t="str">
        <f t="shared" si="1"/>
        <v>1-104</v>
      </c>
      <c r="D108" s="11">
        <v>3020</v>
      </c>
      <c r="E108" s="12">
        <v>2</v>
      </c>
      <c r="F108" s="29">
        <v>3056</v>
      </c>
      <c r="G108" s="11">
        <v>2</v>
      </c>
      <c r="H108" s="50">
        <v>36</v>
      </c>
      <c r="I108" s="19">
        <v>4400</v>
      </c>
      <c r="J108" s="19">
        <v>8400</v>
      </c>
      <c r="K108" s="19"/>
      <c r="L108" s="42"/>
      <c r="M108" s="44"/>
      <c r="N108" s="43"/>
      <c r="O108" s="19"/>
      <c r="P108" s="19"/>
      <c r="Q108" s="19"/>
      <c r="R108" s="44"/>
    </row>
    <row r="109" spans="1:18" ht="17.25" customHeight="1">
      <c r="A109">
        <v>1</v>
      </c>
      <c r="B109" s="5">
        <v>105</v>
      </c>
      <c r="C109" s="5" t="str">
        <f t="shared" si="1"/>
        <v>1-105</v>
      </c>
      <c r="D109" s="5">
        <v>3022</v>
      </c>
      <c r="E109" s="6">
        <v>3</v>
      </c>
      <c r="F109" s="27">
        <v>3058</v>
      </c>
      <c r="G109" s="5">
        <v>3</v>
      </c>
      <c r="H109" s="48">
        <v>36</v>
      </c>
      <c r="I109" s="19">
        <v>4500</v>
      </c>
      <c r="J109" s="19">
        <v>8400</v>
      </c>
      <c r="K109" s="19"/>
      <c r="L109" s="42"/>
      <c r="M109" s="44"/>
      <c r="N109" s="43"/>
      <c r="O109" s="19"/>
      <c r="P109" s="19"/>
      <c r="Q109" s="19"/>
      <c r="R109" s="44"/>
    </row>
    <row r="110" spans="1:18" ht="17.25" customHeight="1">
      <c r="A110">
        <v>1</v>
      </c>
      <c r="B110" s="8">
        <v>106</v>
      </c>
      <c r="C110" s="5" t="str">
        <f t="shared" si="1"/>
        <v>1-106</v>
      </c>
      <c r="D110" s="8">
        <v>3025</v>
      </c>
      <c r="E110" s="9">
        <v>3</v>
      </c>
      <c r="F110" s="28">
        <v>3061</v>
      </c>
      <c r="G110" s="8">
        <v>3</v>
      </c>
      <c r="H110" s="49">
        <v>36</v>
      </c>
      <c r="I110" s="19">
        <v>4500</v>
      </c>
      <c r="J110" s="19">
        <v>8400</v>
      </c>
      <c r="K110" s="19"/>
      <c r="L110" s="42"/>
      <c r="M110" s="44"/>
      <c r="N110" s="43"/>
      <c r="O110" s="19"/>
      <c r="P110" s="19"/>
      <c r="Q110" s="19"/>
      <c r="R110" s="44"/>
    </row>
    <row r="111" spans="1:18" ht="17.25" customHeight="1">
      <c r="A111">
        <v>1</v>
      </c>
      <c r="B111" s="8">
        <v>107</v>
      </c>
      <c r="C111" s="5" t="str">
        <f t="shared" si="1"/>
        <v>1-107</v>
      </c>
      <c r="D111" s="8">
        <v>3028</v>
      </c>
      <c r="E111" s="9">
        <v>2</v>
      </c>
      <c r="F111" s="28">
        <v>3064</v>
      </c>
      <c r="G111" s="8">
        <v>2</v>
      </c>
      <c r="H111" s="49">
        <v>36</v>
      </c>
      <c r="I111" s="19">
        <v>4500</v>
      </c>
      <c r="J111" s="19">
        <v>8400</v>
      </c>
      <c r="K111" s="19"/>
      <c r="L111" s="42"/>
      <c r="M111" s="44"/>
      <c r="N111" s="43"/>
      <c r="O111" s="19"/>
      <c r="P111" s="19"/>
      <c r="Q111" s="19"/>
      <c r="R111" s="44"/>
    </row>
    <row r="112" spans="1:18" ht="17.25" customHeight="1">
      <c r="A112">
        <v>1</v>
      </c>
      <c r="B112" s="11">
        <v>108</v>
      </c>
      <c r="C112" s="5" t="str">
        <f t="shared" si="1"/>
        <v>1-108</v>
      </c>
      <c r="D112" s="11">
        <v>3030</v>
      </c>
      <c r="E112" s="12">
        <v>2</v>
      </c>
      <c r="F112" s="29">
        <v>3066</v>
      </c>
      <c r="G112" s="11">
        <v>2</v>
      </c>
      <c r="H112" s="50">
        <v>36</v>
      </c>
      <c r="I112" s="19">
        <v>4500</v>
      </c>
      <c r="J112" s="19">
        <v>8400</v>
      </c>
      <c r="K112" s="19"/>
      <c r="L112" s="42"/>
      <c r="M112" s="44"/>
      <c r="N112" s="43"/>
      <c r="O112" s="19"/>
      <c r="P112" s="19"/>
      <c r="Q112" s="19"/>
      <c r="R112" s="44"/>
    </row>
    <row r="113" spans="1:18" ht="17.25" customHeight="1">
      <c r="A113">
        <v>1</v>
      </c>
      <c r="B113" s="5">
        <v>109</v>
      </c>
      <c r="C113" s="5" t="str">
        <f t="shared" si="1"/>
        <v>1-109</v>
      </c>
      <c r="D113" s="5">
        <v>3032</v>
      </c>
      <c r="E113" s="6">
        <v>2</v>
      </c>
      <c r="F113" s="27">
        <v>3068</v>
      </c>
      <c r="G113" s="5">
        <v>2</v>
      </c>
      <c r="H113" s="48">
        <v>36</v>
      </c>
      <c r="I113" s="19">
        <v>4500</v>
      </c>
      <c r="J113" s="19">
        <v>8400</v>
      </c>
      <c r="K113" s="19"/>
      <c r="L113" s="42"/>
      <c r="M113" s="44"/>
      <c r="N113" s="43"/>
      <c r="O113" s="19"/>
      <c r="P113" s="19"/>
      <c r="Q113" s="19"/>
      <c r="R113" s="44"/>
    </row>
    <row r="114" spans="1:18" ht="17.25" customHeight="1">
      <c r="A114">
        <v>1</v>
      </c>
      <c r="B114" s="8">
        <v>110</v>
      </c>
      <c r="C114" s="5" t="str">
        <f t="shared" si="1"/>
        <v>1-110</v>
      </c>
      <c r="D114" s="8">
        <v>3034</v>
      </c>
      <c r="E114" s="9">
        <v>3</v>
      </c>
      <c r="F114" s="28">
        <v>3070</v>
      </c>
      <c r="G114" s="8">
        <v>3</v>
      </c>
      <c r="H114" s="49">
        <v>36</v>
      </c>
      <c r="I114" s="19">
        <v>4500</v>
      </c>
      <c r="J114" s="19">
        <v>8400</v>
      </c>
      <c r="K114" s="19"/>
      <c r="L114" s="42"/>
      <c r="M114" s="44"/>
      <c r="N114" s="43"/>
      <c r="O114" s="19"/>
      <c r="P114" s="19"/>
      <c r="Q114" s="19"/>
      <c r="R114" s="44"/>
    </row>
    <row r="115" spans="1:18" ht="17.25" customHeight="1">
      <c r="A115">
        <v>1</v>
      </c>
      <c r="B115" s="8">
        <v>111</v>
      </c>
      <c r="C115" s="5" t="str">
        <f t="shared" si="1"/>
        <v>1-111</v>
      </c>
      <c r="D115" s="8">
        <v>3037</v>
      </c>
      <c r="E115" s="9">
        <v>3</v>
      </c>
      <c r="F115" s="28">
        <v>3073</v>
      </c>
      <c r="G115" s="8">
        <v>3</v>
      </c>
      <c r="H115" s="49">
        <v>36</v>
      </c>
      <c r="I115" s="19">
        <v>4500</v>
      </c>
      <c r="J115" s="19">
        <v>8400</v>
      </c>
      <c r="K115" s="19"/>
      <c r="L115" s="42"/>
      <c r="M115" s="44"/>
      <c r="N115" s="43"/>
      <c r="O115" s="19"/>
      <c r="P115" s="19"/>
      <c r="Q115" s="19"/>
      <c r="R115" s="44"/>
    </row>
    <row r="116" spans="1:18" ht="17.25" customHeight="1">
      <c r="A116">
        <v>1</v>
      </c>
      <c r="B116" s="11">
        <v>112</v>
      </c>
      <c r="C116" s="5" t="str">
        <f t="shared" si="1"/>
        <v>1-112</v>
      </c>
      <c r="D116" s="11">
        <v>3040</v>
      </c>
      <c r="E116" s="12">
        <v>2</v>
      </c>
      <c r="F116" s="29">
        <v>3076</v>
      </c>
      <c r="G116" s="11">
        <v>2</v>
      </c>
      <c r="H116" s="50">
        <v>36</v>
      </c>
      <c r="I116" s="19">
        <v>4500</v>
      </c>
      <c r="J116" s="19">
        <v>8400</v>
      </c>
      <c r="K116" s="19"/>
      <c r="L116" s="42"/>
      <c r="M116" s="44"/>
      <c r="N116" s="43"/>
      <c r="O116" s="19"/>
      <c r="P116" s="19"/>
      <c r="Q116" s="19"/>
      <c r="R116" s="44"/>
    </row>
    <row r="117" spans="1:18" ht="17.25" customHeight="1">
      <c r="A117">
        <v>1</v>
      </c>
      <c r="B117" s="5">
        <v>113</v>
      </c>
      <c r="C117" s="5" t="str">
        <f t="shared" si="1"/>
        <v>1-113</v>
      </c>
      <c r="D117" s="99">
        <v>3042</v>
      </c>
      <c r="E117" s="102"/>
      <c r="F117" s="105">
        <v>3078</v>
      </c>
      <c r="G117" s="102"/>
      <c r="H117" s="108">
        <v>36</v>
      </c>
      <c r="I117" s="19">
        <v>4600</v>
      </c>
      <c r="J117" s="19">
        <v>8400</v>
      </c>
      <c r="K117" s="19"/>
      <c r="L117" s="42"/>
      <c r="M117" s="44"/>
      <c r="N117" s="43"/>
      <c r="O117" s="19"/>
      <c r="P117" s="19"/>
      <c r="Q117" s="19"/>
      <c r="R117" s="44"/>
    </row>
    <row r="118" spans="1:18" ht="17.25" customHeight="1">
      <c r="A118">
        <v>1</v>
      </c>
      <c r="B118" s="8">
        <v>114</v>
      </c>
      <c r="C118" s="5" t="str">
        <f t="shared" si="1"/>
        <v>1-114</v>
      </c>
      <c r="D118" s="100"/>
      <c r="E118" s="103"/>
      <c r="F118" s="106"/>
      <c r="G118" s="103"/>
      <c r="H118" s="109"/>
      <c r="I118" s="19">
        <v>4600</v>
      </c>
      <c r="J118" s="19">
        <v>8400</v>
      </c>
      <c r="K118" s="19"/>
      <c r="L118" s="42"/>
      <c r="M118" s="44"/>
      <c r="N118" s="43"/>
      <c r="O118" s="19"/>
      <c r="P118" s="19"/>
      <c r="Q118" s="19"/>
      <c r="R118" s="44"/>
    </row>
    <row r="119" spans="1:18" ht="17.25" customHeight="1">
      <c r="A119">
        <v>1</v>
      </c>
      <c r="B119" s="8">
        <v>115</v>
      </c>
      <c r="C119" s="5" t="str">
        <f t="shared" si="1"/>
        <v>1-115</v>
      </c>
      <c r="D119" s="100"/>
      <c r="E119" s="103"/>
      <c r="F119" s="106"/>
      <c r="G119" s="103"/>
      <c r="H119" s="109"/>
      <c r="I119" s="19">
        <v>4600</v>
      </c>
      <c r="J119" s="19">
        <v>8400</v>
      </c>
      <c r="K119" s="19"/>
      <c r="L119" s="42"/>
      <c r="M119" s="44"/>
      <c r="N119" s="43"/>
      <c r="O119" s="19"/>
      <c r="P119" s="19"/>
      <c r="Q119" s="19"/>
      <c r="R119" s="44"/>
    </row>
    <row r="120" spans="1:18" ht="17.25" customHeight="1">
      <c r="A120">
        <v>1</v>
      </c>
      <c r="B120" s="11">
        <v>116</v>
      </c>
      <c r="C120" s="5" t="str">
        <f t="shared" si="1"/>
        <v>1-116</v>
      </c>
      <c r="D120" s="101"/>
      <c r="E120" s="104"/>
      <c r="F120" s="107"/>
      <c r="G120" s="104"/>
      <c r="H120" s="110"/>
      <c r="I120" s="19">
        <v>4600</v>
      </c>
      <c r="J120" s="19">
        <v>8400</v>
      </c>
      <c r="K120" s="19"/>
      <c r="L120" s="42"/>
      <c r="M120" s="44"/>
      <c r="N120" s="43"/>
      <c r="O120" s="19"/>
      <c r="P120" s="19"/>
      <c r="Q120" s="19"/>
      <c r="R120" s="44"/>
    </row>
    <row r="121" spans="1:18" ht="17.25" customHeight="1">
      <c r="A121">
        <v>1</v>
      </c>
      <c r="B121" s="5">
        <v>117</v>
      </c>
      <c r="C121" s="5" t="str">
        <f t="shared" si="1"/>
        <v>1-117</v>
      </c>
      <c r="D121" s="102"/>
      <c r="E121" s="102"/>
      <c r="F121" s="111"/>
      <c r="G121" s="102"/>
      <c r="H121" s="114"/>
      <c r="I121" s="19"/>
      <c r="J121" s="43"/>
      <c r="K121" s="19"/>
      <c r="L121" s="42"/>
      <c r="M121" s="44"/>
      <c r="N121" s="43"/>
      <c r="O121" s="19"/>
      <c r="P121" s="19"/>
      <c r="Q121" s="19"/>
      <c r="R121" s="44"/>
    </row>
    <row r="122" spans="1:18" ht="17.25" customHeight="1">
      <c r="A122">
        <v>1</v>
      </c>
      <c r="B122" s="8">
        <v>118</v>
      </c>
      <c r="C122" s="5" t="str">
        <f t="shared" si="1"/>
        <v>1-118</v>
      </c>
      <c r="D122" s="103"/>
      <c r="E122" s="103"/>
      <c r="F122" s="112"/>
      <c r="G122" s="103"/>
      <c r="H122" s="115"/>
      <c r="I122" s="19"/>
      <c r="J122" s="43"/>
      <c r="K122" s="19"/>
      <c r="L122" s="42"/>
      <c r="M122" s="44"/>
      <c r="N122" s="43"/>
      <c r="O122" s="19"/>
      <c r="P122" s="19"/>
      <c r="Q122" s="19"/>
      <c r="R122" s="44"/>
    </row>
    <row r="123" spans="1:18" ht="17.25" customHeight="1">
      <c r="A123">
        <v>1</v>
      </c>
      <c r="B123" s="8">
        <v>119</v>
      </c>
      <c r="C123" s="5" t="str">
        <f t="shared" si="1"/>
        <v>1-119</v>
      </c>
      <c r="D123" s="103"/>
      <c r="E123" s="103"/>
      <c r="F123" s="112"/>
      <c r="G123" s="103"/>
      <c r="H123" s="115"/>
      <c r="I123" s="19"/>
      <c r="J123" s="43"/>
      <c r="K123" s="19"/>
      <c r="L123" s="42"/>
      <c r="M123" s="44"/>
      <c r="N123" s="43"/>
      <c r="O123" s="19"/>
      <c r="P123" s="19"/>
      <c r="Q123" s="19"/>
      <c r="R123" s="44"/>
    </row>
    <row r="124" spans="1:18" ht="17.25" customHeight="1">
      <c r="A124">
        <v>1</v>
      </c>
      <c r="B124" s="11">
        <v>120</v>
      </c>
      <c r="C124" s="5" t="str">
        <f t="shared" si="1"/>
        <v>1-120</v>
      </c>
      <c r="D124" s="104"/>
      <c r="E124" s="104"/>
      <c r="F124" s="113"/>
      <c r="G124" s="104"/>
      <c r="H124" s="116"/>
      <c r="I124" s="19"/>
      <c r="J124" s="43"/>
      <c r="K124" s="19"/>
      <c r="L124" s="42"/>
      <c r="M124" s="44"/>
      <c r="N124" s="43"/>
      <c r="O124" s="19"/>
      <c r="P124" s="19"/>
      <c r="Q124" s="19"/>
      <c r="R124" s="44"/>
    </row>
    <row r="125" spans="1:18" ht="17.25" customHeight="1">
      <c r="A125">
        <v>1</v>
      </c>
      <c r="B125" s="5">
        <v>121</v>
      </c>
      <c r="C125" s="5" t="str">
        <f t="shared" si="1"/>
        <v>1-121</v>
      </c>
      <c r="D125" s="102"/>
      <c r="E125" s="102"/>
      <c r="F125" s="111"/>
      <c r="G125" s="102"/>
      <c r="H125" s="114"/>
      <c r="I125" s="19"/>
      <c r="J125" s="43"/>
      <c r="K125" s="19"/>
      <c r="L125" s="42"/>
      <c r="M125" s="44"/>
      <c r="N125" s="43"/>
      <c r="O125" s="19"/>
      <c r="P125" s="19"/>
      <c r="Q125" s="19"/>
      <c r="R125" s="44"/>
    </row>
    <row r="126" spans="1:18" ht="17.25" customHeight="1">
      <c r="A126">
        <v>1</v>
      </c>
      <c r="B126" s="8">
        <v>122</v>
      </c>
      <c r="C126" s="5" t="str">
        <f t="shared" si="1"/>
        <v>1-122</v>
      </c>
      <c r="D126" s="103"/>
      <c r="E126" s="103"/>
      <c r="F126" s="112"/>
      <c r="G126" s="103"/>
      <c r="H126" s="115"/>
      <c r="I126" s="19"/>
      <c r="J126" s="43"/>
      <c r="K126" s="19"/>
      <c r="L126" s="42"/>
      <c r="M126" s="44"/>
      <c r="N126" s="43"/>
      <c r="O126" s="19"/>
      <c r="P126" s="19"/>
      <c r="Q126" s="19"/>
      <c r="R126" s="44"/>
    </row>
    <row r="127" spans="1:18" ht="17.25" customHeight="1">
      <c r="A127">
        <v>1</v>
      </c>
      <c r="B127" s="8">
        <v>123</v>
      </c>
      <c r="C127" s="5" t="str">
        <f t="shared" si="1"/>
        <v>1-123</v>
      </c>
      <c r="D127" s="103"/>
      <c r="E127" s="103"/>
      <c r="F127" s="112"/>
      <c r="G127" s="103"/>
      <c r="H127" s="115"/>
      <c r="I127" s="19"/>
      <c r="J127" s="43"/>
      <c r="K127" s="19"/>
      <c r="L127" s="42"/>
      <c r="M127" s="44"/>
      <c r="N127" s="43"/>
      <c r="O127" s="19"/>
      <c r="P127" s="19"/>
      <c r="Q127" s="19"/>
      <c r="R127" s="44"/>
    </row>
    <row r="128" spans="1:18" ht="17.25" customHeight="1">
      <c r="A128">
        <v>1</v>
      </c>
      <c r="B128" s="11">
        <v>124</v>
      </c>
      <c r="C128" s="5" t="str">
        <f t="shared" si="1"/>
        <v>1-124</v>
      </c>
      <c r="D128" s="104"/>
      <c r="E128" s="104"/>
      <c r="F128" s="113"/>
      <c r="G128" s="104"/>
      <c r="H128" s="116"/>
      <c r="I128" s="19"/>
      <c r="J128" s="43"/>
      <c r="K128" s="19"/>
      <c r="L128" s="42"/>
      <c r="M128" s="44"/>
      <c r="N128" s="43"/>
      <c r="O128" s="19"/>
      <c r="P128" s="19"/>
      <c r="Q128" s="19"/>
      <c r="R128" s="44"/>
    </row>
    <row r="129" spans="1:18" ht="17.25" customHeight="1">
      <c r="A129">
        <v>1</v>
      </c>
      <c r="B129" s="5">
        <v>125</v>
      </c>
      <c r="C129" s="5" t="str">
        <f t="shared" si="1"/>
        <v>1-125</v>
      </c>
      <c r="D129" s="102"/>
      <c r="E129" s="102"/>
      <c r="F129" s="111"/>
      <c r="G129" s="102"/>
      <c r="H129" s="114"/>
      <c r="I129" s="19"/>
      <c r="J129" s="43"/>
      <c r="K129" s="19"/>
      <c r="L129" s="42"/>
      <c r="M129" s="44"/>
      <c r="N129" s="117"/>
      <c r="O129" s="118"/>
      <c r="P129" s="117"/>
      <c r="Q129" s="118"/>
      <c r="R129" s="117"/>
    </row>
    <row r="130" spans="1:18" ht="17.25" customHeight="1">
      <c r="A130">
        <v>1</v>
      </c>
      <c r="B130" s="8">
        <v>126</v>
      </c>
      <c r="C130" s="5" t="str">
        <f t="shared" si="1"/>
        <v>1-126</v>
      </c>
      <c r="D130" s="103"/>
      <c r="E130" s="103"/>
      <c r="F130" s="112"/>
      <c r="G130" s="103"/>
      <c r="H130" s="115"/>
      <c r="I130" s="19"/>
      <c r="J130" s="43"/>
      <c r="K130" s="19"/>
      <c r="L130" s="42"/>
      <c r="M130" s="44"/>
      <c r="N130" s="117"/>
      <c r="O130" s="118"/>
      <c r="P130" s="117"/>
      <c r="Q130" s="118"/>
      <c r="R130" s="117"/>
    </row>
    <row r="131" spans="1:18" ht="17.25" customHeight="1">
      <c r="A131">
        <v>1</v>
      </c>
      <c r="B131" s="8">
        <v>127</v>
      </c>
      <c r="C131" s="5" t="str">
        <f t="shared" si="1"/>
        <v>1-127</v>
      </c>
      <c r="D131" s="103"/>
      <c r="E131" s="103"/>
      <c r="F131" s="112"/>
      <c r="G131" s="103"/>
      <c r="H131" s="115"/>
      <c r="I131" s="19"/>
      <c r="J131" s="43"/>
      <c r="K131" s="19"/>
      <c r="L131" s="42"/>
      <c r="M131" s="44"/>
      <c r="N131" s="117"/>
      <c r="O131" s="118"/>
      <c r="P131" s="117"/>
      <c r="Q131" s="118"/>
      <c r="R131" s="117"/>
    </row>
    <row r="132" spans="1:18" ht="17.25" customHeight="1">
      <c r="A132">
        <v>1</v>
      </c>
      <c r="B132" s="11">
        <v>128</v>
      </c>
      <c r="C132" s="5" t="str">
        <f t="shared" si="1"/>
        <v>1-128</v>
      </c>
      <c r="D132" s="104"/>
      <c r="E132" s="104"/>
      <c r="F132" s="113"/>
      <c r="G132" s="104"/>
      <c r="H132" s="116"/>
      <c r="I132" s="19"/>
      <c r="J132" s="43"/>
      <c r="K132" s="19"/>
      <c r="L132" s="42"/>
      <c r="M132" s="44"/>
      <c r="N132" s="117"/>
      <c r="O132" s="118"/>
      <c r="P132" s="117"/>
      <c r="Q132" s="118"/>
      <c r="R132" s="117"/>
    </row>
    <row r="133" spans="1:18" ht="17.25" customHeight="1">
      <c r="A133">
        <v>1</v>
      </c>
      <c r="B133" s="5">
        <v>129</v>
      </c>
      <c r="C133" s="5" t="str">
        <f t="shared" si="1"/>
        <v>1-129</v>
      </c>
      <c r="D133" s="102"/>
      <c r="E133" s="102"/>
      <c r="F133" s="111"/>
      <c r="G133" s="102"/>
      <c r="H133" s="114"/>
      <c r="I133" s="19"/>
      <c r="J133" s="43"/>
      <c r="K133" s="19"/>
      <c r="L133" s="42"/>
      <c r="M133" s="44"/>
      <c r="N133" s="118"/>
      <c r="O133" s="118"/>
      <c r="P133" s="118"/>
      <c r="Q133" s="118"/>
      <c r="R133" s="118"/>
    </row>
    <row r="134" spans="1:18" ht="17.25" customHeight="1">
      <c r="A134">
        <v>1</v>
      </c>
      <c r="B134" s="8">
        <v>130</v>
      </c>
      <c r="C134" s="5" t="str">
        <f t="shared" ref="C134:C197" si="2">A134&amp;"-"&amp;B134</f>
        <v>1-130</v>
      </c>
      <c r="D134" s="103"/>
      <c r="E134" s="103"/>
      <c r="F134" s="112"/>
      <c r="G134" s="103"/>
      <c r="H134" s="115"/>
      <c r="I134" s="19"/>
      <c r="J134" s="43"/>
      <c r="K134" s="19"/>
      <c r="L134" s="42"/>
      <c r="M134" s="44"/>
      <c r="N134" s="118"/>
      <c r="O134" s="118"/>
      <c r="P134" s="118"/>
      <c r="Q134" s="118"/>
      <c r="R134" s="118"/>
    </row>
    <row r="135" spans="1:18" ht="17.25" customHeight="1">
      <c r="A135">
        <v>1</v>
      </c>
      <c r="B135" s="8">
        <v>131</v>
      </c>
      <c r="C135" s="5" t="str">
        <f t="shared" si="2"/>
        <v>1-131</v>
      </c>
      <c r="D135" s="103"/>
      <c r="E135" s="103"/>
      <c r="F135" s="112"/>
      <c r="G135" s="103"/>
      <c r="H135" s="115"/>
      <c r="I135" s="19"/>
      <c r="J135" s="43"/>
      <c r="K135" s="19"/>
      <c r="L135" s="42"/>
      <c r="M135" s="44"/>
      <c r="N135" s="118"/>
      <c r="O135" s="118"/>
      <c r="P135" s="118"/>
      <c r="Q135" s="118"/>
      <c r="R135" s="118"/>
    </row>
    <row r="136" spans="1:18" ht="17.25" customHeight="1">
      <c r="A136">
        <v>1</v>
      </c>
      <c r="B136" s="11">
        <v>132</v>
      </c>
      <c r="C136" s="5" t="str">
        <f t="shared" si="2"/>
        <v>1-132</v>
      </c>
      <c r="D136" s="104"/>
      <c r="E136" s="104"/>
      <c r="F136" s="113"/>
      <c r="G136" s="104"/>
      <c r="H136" s="116"/>
      <c r="I136" s="19"/>
      <c r="J136" s="43"/>
      <c r="K136" s="19"/>
      <c r="L136" s="42"/>
      <c r="M136" s="44"/>
      <c r="N136" s="118"/>
      <c r="O136" s="118"/>
      <c r="P136" s="118"/>
      <c r="Q136" s="118"/>
      <c r="R136" s="118"/>
    </row>
    <row r="137" spans="1:18" ht="17.25" customHeight="1">
      <c r="A137">
        <v>1</v>
      </c>
      <c r="B137" s="5">
        <v>133</v>
      </c>
      <c r="C137" s="5" t="str">
        <f t="shared" si="2"/>
        <v>1-133</v>
      </c>
      <c r="D137" s="102"/>
      <c r="E137" s="102"/>
      <c r="F137" s="111"/>
      <c r="G137" s="102"/>
      <c r="H137" s="114"/>
      <c r="I137" s="19"/>
      <c r="J137" s="43"/>
      <c r="K137" s="19"/>
      <c r="L137" s="42"/>
      <c r="M137" s="44"/>
      <c r="N137" s="118"/>
      <c r="O137" s="118"/>
      <c r="P137" s="118"/>
      <c r="Q137" s="118"/>
      <c r="R137" s="118"/>
    </row>
    <row r="138" spans="1:18" ht="17.25" customHeight="1">
      <c r="A138">
        <v>1</v>
      </c>
      <c r="B138" s="8">
        <v>134</v>
      </c>
      <c r="C138" s="5" t="str">
        <f t="shared" si="2"/>
        <v>1-134</v>
      </c>
      <c r="D138" s="103"/>
      <c r="E138" s="103"/>
      <c r="F138" s="112"/>
      <c r="G138" s="103"/>
      <c r="H138" s="115"/>
      <c r="I138" s="19"/>
      <c r="J138" s="43"/>
      <c r="K138" s="19"/>
      <c r="L138" s="42"/>
      <c r="M138" s="44"/>
      <c r="N138" s="118"/>
      <c r="O138" s="118"/>
      <c r="P138" s="118"/>
      <c r="Q138" s="118"/>
      <c r="R138" s="118"/>
    </row>
    <row r="139" spans="1:18" ht="17.25" customHeight="1">
      <c r="A139">
        <v>1</v>
      </c>
      <c r="B139" s="8">
        <v>135</v>
      </c>
      <c r="C139" s="5" t="str">
        <f t="shared" si="2"/>
        <v>1-135</v>
      </c>
      <c r="D139" s="103"/>
      <c r="E139" s="103"/>
      <c r="F139" s="112"/>
      <c r="G139" s="103"/>
      <c r="H139" s="115"/>
      <c r="I139" s="19"/>
      <c r="J139" s="43"/>
      <c r="K139" s="19"/>
      <c r="L139" s="42"/>
      <c r="M139" s="44"/>
      <c r="N139" s="118"/>
      <c r="O139" s="118"/>
      <c r="P139" s="118"/>
      <c r="Q139" s="118"/>
      <c r="R139" s="118"/>
    </row>
    <row r="140" spans="1:18" ht="17.25" customHeight="1">
      <c r="A140">
        <v>1</v>
      </c>
      <c r="B140" s="11">
        <v>136</v>
      </c>
      <c r="C140" s="5" t="str">
        <f t="shared" si="2"/>
        <v>1-136</v>
      </c>
      <c r="D140" s="104"/>
      <c r="E140" s="104"/>
      <c r="F140" s="113"/>
      <c r="G140" s="104"/>
      <c r="H140" s="116"/>
      <c r="I140" s="19"/>
      <c r="J140" s="43"/>
      <c r="K140" s="19"/>
      <c r="L140" s="42"/>
      <c r="M140" s="44"/>
      <c r="N140" s="118"/>
      <c r="O140" s="118"/>
      <c r="P140" s="118"/>
      <c r="Q140" s="118"/>
      <c r="R140" s="118"/>
    </row>
    <row r="141" spans="1:18" ht="17.25" customHeight="1">
      <c r="A141">
        <v>1</v>
      </c>
      <c r="B141" s="5">
        <v>137</v>
      </c>
      <c r="C141" s="5" t="str">
        <f t="shared" si="2"/>
        <v>1-137</v>
      </c>
      <c r="D141" s="102"/>
      <c r="E141" s="102"/>
      <c r="F141" s="111"/>
      <c r="G141" s="102"/>
      <c r="H141" s="114"/>
      <c r="I141" s="19"/>
      <c r="J141" s="43"/>
      <c r="K141" s="19"/>
      <c r="L141" s="42"/>
      <c r="M141" s="44"/>
      <c r="N141" s="118"/>
      <c r="O141" s="118"/>
      <c r="P141" s="118"/>
      <c r="Q141" s="118"/>
      <c r="R141" s="118"/>
    </row>
    <row r="142" spans="1:18" ht="17.25" customHeight="1">
      <c r="A142">
        <v>1</v>
      </c>
      <c r="B142" s="8">
        <v>138</v>
      </c>
      <c r="C142" s="5" t="str">
        <f t="shared" si="2"/>
        <v>1-138</v>
      </c>
      <c r="D142" s="103"/>
      <c r="E142" s="103"/>
      <c r="F142" s="112"/>
      <c r="G142" s="103"/>
      <c r="H142" s="115"/>
      <c r="I142" s="19"/>
      <c r="J142" s="43"/>
      <c r="K142" s="19"/>
      <c r="L142" s="42"/>
      <c r="M142" s="44"/>
      <c r="N142" s="118"/>
      <c r="O142" s="118"/>
      <c r="P142" s="118"/>
      <c r="Q142" s="118"/>
      <c r="R142" s="118"/>
    </row>
    <row r="143" spans="1:18" ht="17.25" customHeight="1">
      <c r="A143">
        <v>1</v>
      </c>
      <c r="B143" s="8">
        <v>139</v>
      </c>
      <c r="C143" s="5" t="str">
        <f t="shared" si="2"/>
        <v>1-139</v>
      </c>
      <c r="D143" s="103"/>
      <c r="E143" s="103"/>
      <c r="F143" s="112"/>
      <c r="G143" s="103"/>
      <c r="H143" s="115"/>
      <c r="I143" s="19"/>
      <c r="J143" s="43"/>
      <c r="K143" s="19"/>
      <c r="L143" s="42"/>
      <c r="M143" s="44"/>
      <c r="N143" s="118"/>
      <c r="O143" s="118"/>
      <c r="P143" s="118"/>
      <c r="Q143" s="118"/>
      <c r="R143" s="118"/>
    </row>
    <row r="144" spans="1:18" ht="17.25" customHeight="1">
      <c r="A144">
        <v>1</v>
      </c>
      <c r="B144" s="11">
        <v>140</v>
      </c>
      <c r="C144" s="5" t="str">
        <f t="shared" si="2"/>
        <v>1-140</v>
      </c>
      <c r="D144" s="104"/>
      <c r="E144" s="104"/>
      <c r="F144" s="113"/>
      <c r="G144" s="104"/>
      <c r="H144" s="116"/>
      <c r="I144" s="19"/>
      <c r="J144" s="43"/>
      <c r="K144" s="19"/>
      <c r="L144" s="42"/>
      <c r="M144" s="44"/>
      <c r="N144" s="118"/>
      <c r="O144" s="118"/>
      <c r="P144" s="118"/>
      <c r="Q144" s="118"/>
      <c r="R144" s="118"/>
    </row>
    <row r="145" spans="1:18" ht="17.25" customHeight="1">
      <c r="A145">
        <v>1</v>
      </c>
      <c r="B145" s="5">
        <v>141</v>
      </c>
      <c r="C145" s="5" t="str">
        <f t="shared" si="2"/>
        <v>1-141</v>
      </c>
      <c r="D145" s="102"/>
      <c r="E145" s="102"/>
      <c r="F145" s="111"/>
      <c r="G145" s="102"/>
      <c r="H145" s="114"/>
      <c r="I145" s="19"/>
      <c r="J145" s="43"/>
      <c r="K145" s="19"/>
      <c r="L145" s="42"/>
      <c r="M145" s="44"/>
      <c r="N145" s="118"/>
      <c r="O145" s="118"/>
      <c r="P145" s="118"/>
      <c r="Q145" s="118"/>
      <c r="R145" s="118"/>
    </row>
    <row r="146" spans="1:18" ht="17.25" customHeight="1">
      <c r="A146">
        <v>1</v>
      </c>
      <c r="B146" s="8">
        <v>142</v>
      </c>
      <c r="C146" s="5" t="str">
        <f t="shared" si="2"/>
        <v>1-142</v>
      </c>
      <c r="D146" s="103"/>
      <c r="E146" s="103"/>
      <c r="F146" s="112"/>
      <c r="G146" s="103"/>
      <c r="H146" s="115"/>
      <c r="I146" s="19"/>
      <c r="J146" s="43"/>
      <c r="K146" s="19"/>
      <c r="L146" s="42"/>
      <c r="M146" s="44"/>
      <c r="N146" s="118"/>
      <c r="O146" s="118"/>
      <c r="P146" s="118"/>
      <c r="Q146" s="118"/>
      <c r="R146" s="118"/>
    </row>
    <row r="147" spans="1:18" ht="17.25" customHeight="1">
      <c r="A147">
        <v>1</v>
      </c>
      <c r="B147" s="8">
        <v>143</v>
      </c>
      <c r="C147" s="5" t="str">
        <f t="shared" si="2"/>
        <v>1-143</v>
      </c>
      <c r="D147" s="103"/>
      <c r="E147" s="103"/>
      <c r="F147" s="112"/>
      <c r="G147" s="103"/>
      <c r="H147" s="115"/>
      <c r="I147" s="19"/>
      <c r="J147" s="43"/>
      <c r="K147" s="19"/>
      <c r="L147" s="42"/>
      <c r="M147" s="44"/>
      <c r="N147" s="118"/>
      <c r="O147" s="118"/>
      <c r="P147" s="118"/>
      <c r="Q147" s="118"/>
      <c r="R147" s="118"/>
    </row>
    <row r="148" spans="1:18" ht="17.25" customHeight="1">
      <c r="A148">
        <v>1</v>
      </c>
      <c r="B148" s="8">
        <v>144</v>
      </c>
      <c r="C148" s="5" t="str">
        <f t="shared" si="2"/>
        <v>1-144</v>
      </c>
      <c r="D148" s="103"/>
      <c r="E148" s="103"/>
      <c r="F148" s="112"/>
      <c r="G148" s="103"/>
      <c r="H148" s="115"/>
      <c r="I148" s="19"/>
      <c r="J148" s="43"/>
      <c r="K148" s="19"/>
      <c r="L148" s="42"/>
      <c r="M148" s="44"/>
      <c r="N148" s="118"/>
      <c r="O148" s="118"/>
      <c r="P148" s="118"/>
      <c r="Q148" s="118"/>
      <c r="R148" s="118"/>
    </row>
    <row r="149" spans="1:18" ht="17.25" customHeight="1">
      <c r="A149">
        <v>1</v>
      </c>
      <c r="B149" s="8">
        <v>145</v>
      </c>
      <c r="C149" s="5" t="str">
        <f t="shared" si="2"/>
        <v>1-145</v>
      </c>
      <c r="D149" s="103"/>
      <c r="E149" s="103"/>
      <c r="F149" s="112"/>
      <c r="G149" s="103"/>
      <c r="H149" s="115"/>
      <c r="I149" s="19"/>
      <c r="J149" s="19"/>
      <c r="K149" s="19"/>
      <c r="L149" s="19"/>
      <c r="M149" s="44"/>
      <c r="N149" s="118"/>
      <c r="O149" s="118"/>
      <c r="P149" s="118"/>
      <c r="Q149" s="118"/>
      <c r="R149" s="118"/>
    </row>
    <row r="150" spans="1:18" ht="17.25" customHeight="1">
      <c r="A150">
        <v>1</v>
      </c>
      <c r="B150" s="8">
        <v>146</v>
      </c>
      <c r="C150" s="5" t="str">
        <f t="shared" si="2"/>
        <v>1-146</v>
      </c>
      <c r="D150" s="103"/>
      <c r="E150" s="103"/>
      <c r="F150" s="112"/>
      <c r="G150" s="103"/>
      <c r="H150" s="115"/>
      <c r="I150" s="19"/>
      <c r="J150" s="19"/>
      <c r="K150" s="19"/>
      <c r="L150" s="19"/>
      <c r="M150" s="44"/>
      <c r="N150" s="118"/>
      <c r="O150" s="118"/>
      <c r="P150" s="118"/>
      <c r="Q150" s="118"/>
      <c r="R150" s="118"/>
    </row>
    <row r="151" spans="1:18" ht="17.25" customHeight="1">
      <c r="A151">
        <v>1</v>
      </c>
      <c r="B151" s="8">
        <v>147</v>
      </c>
      <c r="C151" s="5" t="str">
        <f t="shared" si="2"/>
        <v>1-147</v>
      </c>
      <c r="D151" s="103"/>
      <c r="E151" s="103"/>
      <c r="F151" s="112"/>
      <c r="G151" s="103"/>
      <c r="H151" s="115"/>
      <c r="I151" s="19"/>
      <c r="J151" s="19"/>
      <c r="K151" s="19"/>
      <c r="L151" s="19"/>
      <c r="M151" s="44"/>
      <c r="N151" s="118"/>
      <c r="O151" s="118"/>
      <c r="P151" s="118"/>
      <c r="Q151" s="118"/>
      <c r="R151" s="118"/>
    </row>
    <row r="152" spans="1:18" ht="17.25" customHeight="1">
      <c r="A152">
        <v>1</v>
      </c>
      <c r="B152" s="11">
        <v>148</v>
      </c>
      <c r="C152" s="5" t="str">
        <f t="shared" si="2"/>
        <v>1-148</v>
      </c>
      <c r="D152" s="104"/>
      <c r="E152" s="104"/>
      <c r="F152" s="113"/>
      <c r="G152" s="104"/>
      <c r="H152" s="116"/>
      <c r="I152" s="19"/>
      <c r="J152" s="19"/>
      <c r="K152" s="19"/>
      <c r="L152" s="19"/>
      <c r="M152" s="44"/>
      <c r="N152" s="118"/>
      <c r="O152" s="118"/>
      <c r="P152" s="118"/>
      <c r="Q152" s="118"/>
      <c r="R152" s="118"/>
    </row>
    <row r="153" spans="1:18" ht="17.25" customHeight="1">
      <c r="A153">
        <v>1</v>
      </c>
      <c r="B153" s="5">
        <v>149</v>
      </c>
      <c r="C153" s="5" t="str">
        <f t="shared" si="2"/>
        <v>1-149</v>
      </c>
      <c r="D153" s="102"/>
      <c r="E153" s="102"/>
      <c r="F153" s="111"/>
      <c r="G153" s="102"/>
      <c r="H153" s="114"/>
      <c r="I153" s="19"/>
      <c r="J153" s="19"/>
      <c r="K153" s="19"/>
      <c r="L153" s="19"/>
      <c r="M153" s="44"/>
      <c r="N153" s="118"/>
      <c r="O153" s="118"/>
      <c r="P153" s="118"/>
      <c r="Q153" s="118"/>
      <c r="R153" s="118"/>
    </row>
    <row r="154" spans="1:18" ht="17.25" customHeight="1">
      <c r="A154">
        <v>1</v>
      </c>
      <c r="B154" s="8">
        <v>150</v>
      </c>
      <c r="C154" s="5" t="str">
        <f t="shared" si="2"/>
        <v>1-150</v>
      </c>
      <c r="D154" s="103"/>
      <c r="E154" s="103"/>
      <c r="F154" s="112"/>
      <c r="G154" s="103"/>
      <c r="H154" s="115"/>
      <c r="I154" s="19"/>
      <c r="J154" s="19"/>
      <c r="K154" s="19"/>
      <c r="L154" s="19"/>
      <c r="M154" s="44"/>
      <c r="N154" s="118"/>
      <c r="O154" s="118"/>
      <c r="P154" s="118"/>
      <c r="Q154" s="118"/>
      <c r="R154" s="118"/>
    </row>
    <row r="155" spans="1:18" ht="17.25" customHeight="1">
      <c r="A155">
        <v>1</v>
      </c>
      <c r="B155" s="8">
        <v>151</v>
      </c>
      <c r="C155" s="5" t="str">
        <f t="shared" si="2"/>
        <v>1-151</v>
      </c>
      <c r="D155" s="103"/>
      <c r="E155" s="103"/>
      <c r="F155" s="112"/>
      <c r="G155" s="103"/>
      <c r="H155" s="115"/>
      <c r="I155" s="19"/>
      <c r="J155" s="19"/>
      <c r="K155" s="19"/>
      <c r="L155" s="19"/>
      <c r="M155" s="44"/>
      <c r="N155" s="118"/>
      <c r="O155" s="118"/>
      <c r="P155" s="118"/>
      <c r="Q155" s="118"/>
      <c r="R155" s="118"/>
    </row>
    <row r="156" spans="1:18" ht="17.25" customHeight="1">
      <c r="A156">
        <v>1</v>
      </c>
      <c r="B156" s="11">
        <v>152</v>
      </c>
      <c r="C156" s="5" t="str">
        <f t="shared" si="2"/>
        <v>1-152</v>
      </c>
      <c r="D156" s="104"/>
      <c r="E156" s="104"/>
      <c r="F156" s="113"/>
      <c r="G156" s="104"/>
      <c r="H156" s="116"/>
      <c r="I156" s="19"/>
      <c r="J156" s="19"/>
      <c r="K156" s="19"/>
      <c r="L156" s="19"/>
      <c r="M156" s="44"/>
      <c r="N156" s="118"/>
      <c r="O156" s="118"/>
      <c r="P156" s="118"/>
      <c r="Q156" s="118"/>
      <c r="R156" s="118"/>
    </row>
    <row r="157" spans="1:18" ht="17.25" customHeight="1">
      <c r="A157">
        <v>1</v>
      </c>
      <c r="B157" s="5">
        <v>153</v>
      </c>
      <c r="C157" s="5" t="str">
        <f t="shared" si="2"/>
        <v>1-153</v>
      </c>
      <c r="D157" s="102"/>
      <c r="E157" s="102"/>
      <c r="F157" s="111"/>
      <c r="G157" s="102"/>
      <c r="H157" s="114"/>
      <c r="I157" s="19"/>
      <c r="J157" s="19"/>
      <c r="K157" s="19"/>
      <c r="L157" s="19"/>
      <c r="M157" s="44"/>
      <c r="N157" s="118"/>
      <c r="O157" s="118"/>
      <c r="P157" s="118"/>
      <c r="Q157" s="118"/>
      <c r="R157" s="118"/>
    </row>
    <row r="158" spans="1:18" ht="17.25" customHeight="1">
      <c r="A158">
        <v>1</v>
      </c>
      <c r="B158" s="8">
        <v>154</v>
      </c>
      <c r="C158" s="5" t="str">
        <f t="shared" si="2"/>
        <v>1-154</v>
      </c>
      <c r="D158" s="103"/>
      <c r="E158" s="103"/>
      <c r="F158" s="112"/>
      <c r="G158" s="103"/>
      <c r="H158" s="115"/>
      <c r="I158" s="19"/>
      <c r="J158" s="19"/>
      <c r="K158" s="19"/>
      <c r="L158" s="19"/>
      <c r="M158" s="44"/>
      <c r="N158" s="118"/>
      <c r="O158" s="118"/>
      <c r="P158" s="118"/>
      <c r="Q158" s="118"/>
      <c r="R158" s="118"/>
    </row>
    <row r="159" spans="1:18" ht="17.25" customHeight="1">
      <c r="A159">
        <v>1</v>
      </c>
      <c r="B159" s="8">
        <v>155</v>
      </c>
      <c r="C159" s="5" t="str">
        <f t="shared" si="2"/>
        <v>1-155</v>
      </c>
      <c r="D159" s="103"/>
      <c r="E159" s="103"/>
      <c r="F159" s="112"/>
      <c r="G159" s="103"/>
      <c r="H159" s="115"/>
      <c r="I159" s="19"/>
      <c r="J159" s="19"/>
      <c r="K159" s="19"/>
      <c r="L159" s="19"/>
      <c r="M159" s="44"/>
      <c r="N159" s="118"/>
      <c r="O159" s="118"/>
      <c r="P159" s="118"/>
      <c r="Q159" s="118"/>
      <c r="R159" s="118"/>
    </row>
    <row r="160" spans="1:18" ht="17.25" customHeight="1">
      <c r="A160">
        <v>1</v>
      </c>
      <c r="B160" s="11">
        <v>156</v>
      </c>
      <c r="C160" s="5" t="str">
        <f t="shared" si="2"/>
        <v>1-156</v>
      </c>
      <c r="D160" s="104"/>
      <c r="E160" s="104"/>
      <c r="F160" s="113"/>
      <c r="G160" s="104"/>
      <c r="H160" s="116"/>
      <c r="I160" s="19"/>
      <c r="J160" s="19"/>
      <c r="K160" s="19"/>
      <c r="L160" s="19"/>
      <c r="M160" s="44"/>
      <c r="N160" s="118"/>
      <c r="O160" s="118"/>
      <c r="P160" s="118"/>
      <c r="Q160" s="118"/>
      <c r="R160" s="118"/>
    </row>
    <row r="161" spans="1:18" ht="17.25" customHeight="1">
      <c r="A161">
        <v>1</v>
      </c>
      <c r="B161" s="5">
        <v>157</v>
      </c>
      <c r="C161" s="5" t="str">
        <f t="shared" si="2"/>
        <v>1-157</v>
      </c>
      <c r="D161" s="102"/>
      <c r="E161" s="102"/>
      <c r="F161" s="111"/>
      <c r="G161" s="102"/>
      <c r="H161" s="114"/>
      <c r="I161" s="19"/>
      <c r="J161" s="19"/>
      <c r="K161" s="19"/>
      <c r="L161" s="19"/>
      <c r="M161" s="44"/>
      <c r="N161" s="118"/>
      <c r="O161" s="118"/>
      <c r="P161" s="118"/>
      <c r="Q161" s="118"/>
      <c r="R161" s="118"/>
    </row>
    <row r="162" spans="1:18" ht="17.25" customHeight="1">
      <c r="A162">
        <v>1</v>
      </c>
      <c r="B162" s="8">
        <v>158</v>
      </c>
      <c r="C162" s="5" t="str">
        <f t="shared" si="2"/>
        <v>1-158</v>
      </c>
      <c r="D162" s="103"/>
      <c r="E162" s="103"/>
      <c r="F162" s="112"/>
      <c r="G162" s="103"/>
      <c r="H162" s="115"/>
      <c r="I162" s="19"/>
      <c r="J162" s="19"/>
      <c r="K162" s="19"/>
      <c r="L162" s="19"/>
      <c r="M162" s="44"/>
      <c r="N162" s="118"/>
      <c r="O162" s="118"/>
      <c r="P162" s="118"/>
      <c r="Q162" s="118"/>
      <c r="R162" s="118"/>
    </row>
    <row r="163" spans="1:18" ht="17.25" customHeight="1">
      <c r="A163">
        <v>1</v>
      </c>
      <c r="B163" s="8">
        <v>159</v>
      </c>
      <c r="C163" s="5" t="str">
        <f t="shared" si="2"/>
        <v>1-159</v>
      </c>
      <c r="D163" s="103"/>
      <c r="E163" s="103"/>
      <c r="F163" s="112"/>
      <c r="G163" s="103"/>
      <c r="H163" s="115"/>
      <c r="I163" s="19"/>
      <c r="J163" s="19"/>
      <c r="K163" s="19"/>
      <c r="L163" s="19"/>
      <c r="M163" s="44"/>
      <c r="N163" s="118"/>
      <c r="O163" s="118"/>
      <c r="P163" s="118"/>
      <c r="Q163" s="118"/>
      <c r="R163" s="118"/>
    </row>
    <row r="164" spans="1:18" ht="17.25" customHeight="1">
      <c r="A164">
        <v>1</v>
      </c>
      <c r="B164" s="11">
        <v>160</v>
      </c>
      <c r="C164" s="5" t="str">
        <f t="shared" si="2"/>
        <v>1-160</v>
      </c>
      <c r="D164" s="104"/>
      <c r="E164" s="104"/>
      <c r="F164" s="113"/>
      <c r="G164" s="104"/>
      <c r="H164" s="116"/>
      <c r="I164" s="19"/>
      <c r="J164" s="19"/>
      <c r="K164" s="19"/>
      <c r="L164" s="19"/>
      <c r="M164" s="44"/>
      <c r="N164" s="118"/>
      <c r="O164" s="118"/>
      <c r="P164" s="118"/>
      <c r="Q164" s="118"/>
      <c r="R164" s="118"/>
    </row>
    <row r="165" spans="1:18" ht="17.25" customHeight="1">
      <c r="A165">
        <v>1</v>
      </c>
      <c r="B165" s="5">
        <v>161</v>
      </c>
      <c r="C165" s="5" t="str">
        <f t="shared" si="2"/>
        <v>1-161</v>
      </c>
      <c r="D165" s="102"/>
      <c r="E165" s="102"/>
      <c r="F165" s="111"/>
      <c r="G165" s="102"/>
      <c r="H165" s="114"/>
      <c r="I165" s="19"/>
      <c r="J165" s="19"/>
      <c r="K165" s="19"/>
      <c r="L165" s="19"/>
      <c r="M165" s="44"/>
      <c r="N165" s="118"/>
      <c r="O165" s="118"/>
      <c r="P165" s="118"/>
      <c r="Q165" s="118"/>
      <c r="R165" s="118"/>
    </row>
    <row r="166" spans="1:18" ht="17.25" customHeight="1">
      <c r="A166">
        <v>1</v>
      </c>
      <c r="B166" s="8">
        <v>162</v>
      </c>
      <c r="C166" s="5" t="str">
        <f t="shared" si="2"/>
        <v>1-162</v>
      </c>
      <c r="D166" s="103"/>
      <c r="E166" s="103"/>
      <c r="F166" s="112"/>
      <c r="G166" s="103"/>
      <c r="H166" s="115"/>
      <c r="I166" s="19"/>
      <c r="J166" s="19"/>
      <c r="K166" s="19"/>
      <c r="L166" s="19"/>
      <c r="M166" s="44"/>
      <c r="N166" s="118"/>
      <c r="O166" s="118"/>
      <c r="P166" s="118"/>
      <c r="Q166" s="118"/>
      <c r="R166" s="118"/>
    </row>
    <row r="167" spans="1:18" ht="17.25" customHeight="1">
      <c r="A167">
        <v>1</v>
      </c>
      <c r="B167" s="8">
        <v>163</v>
      </c>
      <c r="C167" s="5" t="str">
        <f t="shared" si="2"/>
        <v>1-163</v>
      </c>
      <c r="D167" s="103"/>
      <c r="E167" s="103"/>
      <c r="F167" s="112"/>
      <c r="G167" s="103"/>
      <c r="H167" s="115"/>
      <c r="I167" s="19"/>
      <c r="J167" s="19"/>
      <c r="K167" s="19"/>
      <c r="L167" s="19"/>
      <c r="M167" s="44"/>
      <c r="N167" s="118"/>
      <c r="O167" s="118"/>
      <c r="P167" s="118"/>
      <c r="Q167" s="118"/>
      <c r="R167" s="118"/>
    </row>
    <row r="168" spans="1:18" ht="17.25" customHeight="1">
      <c r="A168">
        <v>1</v>
      </c>
      <c r="B168" s="11">
        <v>164</v>
      </c>
      <c r="C168" s="5" t="str">
        <f t="shared" si="2"/>
        <v>1-164</v>
      </c>
      <c r="D168" s="104"/>
      <c r="E168" s="104"/>
      <c r="F168" s="113"/>
      <c r="G168" s="104"/>
      <c r="H168" s="116"/>
      <c r="I168" s="19"/>
      <c r="J168" s="19"/>
      <c r="K168" s="19"/>
      <c r="L168" s="19"/>
      <c r="M168" s="44"/>
      <c r="N168" s="118"/>
      <c r="O168" s="118"/>
      <c r="P168" s="118"/>
      <c r="Q168" s="118"/>
      <c r="R168" s="118"/>
    </row>
    <row r="169" spans="1:18" ht="17.25" customHeight="1">
      <c r="A169">
        <v>1</v>
      </c>
      <c r="B169" s="5">
        <v>165</v>
      </c>
      <c r="C169" s="5" t="str">
        <f t="shared" si="2"/>
        <v>1-165</v>
      </c>
      <c r="D169" s="102"/>
      <c r="E169" s="102"/>
      <c r="F169" s="111"/>
      <c r="G169" s="102"/>
      <c r="H169" s="114"/>
      <c r="I169" s="19"/>
      <c r="J169" s="19"/>
      <c r="K169" s="19"/>
      <c r="L169" s="19"/>
      <c r="M169" s="44"/>
      <c r="N169" s="118"/>
      <c r="O169" s="118"/>
      <c r="P169" s="118"/>
      <c r="Q169" s="118"/>
      <c r="R169" s="118"/>
    </row>
    <row r="170" spans="1:18" ht="17.25" customHeight="1">
      <c r="A170">
        <v>1</v>
      </c>
      <c r="B170" s="8">
        <v>166</v>
      </c>
      <c r="C170" s="5" t="str">
        <f t="shared" si="2"/>
        <v>1-166</v>
      </c>
      <c r="D170" s="103"/>
      <c r="E170" s="103"/>
      <c r="F170" s="112"/>
      <c r="G170" s="103"/>
      <c r="H170" s="115"/>
      <c r="I170" s="19"/>
      <c r="J170" s="19"/>
      <c r="K170" s="19"/>
      <c r="L170" s="19"/>
      <c r="M170" s="44"/>
      <c r="N170" s="118"/>
      <c r="O170" s="118"/>
      <c r="P170" s="118"/>
      <c r="Q170" s="118"/>
      <c r="R170" s="118"/>
    </row>
    <row r="171" spans="1:18" ht="17.25" customHeight="1">
      <c r="A171">
        <v>1</v>
      </c>
      <c r="B171" s="8">
        <v>167</v>
      </c>
      <c r="C171" s="5" t="str">
        <f t="shared" si="2"/>
        <v>1-167</v>
      </c>
      <c r="D171" s="103"/>
      <c r="E171" s="103"/>
      <c r="F171" s="112"/>
      <c r="G171" s="103"/>
      <c r="H171" s="115"/>
      <c r="I171" s="19"/>
      <c r="J171" s="19"/>
      <c r="K171" s="19"/>
      <c r="L171" s="19"/>
      <c r="M171" s="44"/>
      <c r="N171" s="118"/>
      <c r="O171" s="118"/>
      <c r="P171" s="118"/>
      <c r="Q171" s="118"/>
      <c r="R171" s="118"/>
    </row>
    <row r="172" spans="1:18" ht="17.25" customHeight="1">
      <c r="A172">
        <v>1</v>
      </c>
      <c r="B172" s="11">
        <v>168</v>
      </c>
      <c r="C172" s="5" t="str">
        <f t="shared" si="2"/>
        <v>1-168</v>
      </c>
      <c r="D172" s="104"/>
      <c r="E172" s="104"/>
      <c r="F172" s="113"/>
      <c r="G172" s="104"/>
      <c r="H172" s="116"/>
      <c r="I172" s="19"/>
      <c r="J172" s="19"/>
      <c r="K172" s="19"/>
      <c r="L172" s="19"/>
      <c r="M172" s="44"/>
      <c r="N172" s="118"/>
      <c r="O172" s="118"/>
      <c r="P172" s="118"/>
      <c r="Q172" s="118"/>
      <c r="R172" s="118"/>
    </row>
    <row r="173" spans="1:18" ht="17.25" customHeight="1">
      <c r="A173">
        <v>1</v>
      </c>
      <c r="B173" s="5">
        <v>169</v>
      </c>
      <c r="C173" s="5" t="str">
        <f t="shared" si="2"/>
        <v>1-169</v>
      </c>
      <c r="D173" s="102"/>
      <c r="E173" s="102"/>
      <c r="F173" s="111"/>
      <c r="G173" s="102"/>
      <c r="H173" s="114"/>
      <c r="I173" s="19"/>
      <c r="J173" s="19"/>
      <c r="K173" s="19"/>
      <c r="L173" s="19"/>
      <c r="M173" s="44"/>
      <c r="N173" s="118"/>
      <c r="O173" s="118"/>
      <c r="P173" s="118"/>
      <c r="Q173" s="118"/>
      <c r="R173" s="118"/>
    </row>
    <row r="174" spans="1:18" ht="17.25" customHeight="1">
      <c r="A174">
        <v>1</v>
      </c>
      <c r="B174" s="8">
        <v>170</v>
      </c>
      <c r="C174" s="5" t="str">
        <f t="shared" si="2"/>
        <v>1-170</v>
      </c>
      <c r="D174" s="103"/>
      <c r="E174" s="103"/>
      <c r="F174" s="112"/>
      <c r="G174" s="103"/>
      <c r="H174" s="115"/>
      <c r="I174" s="19"/>
      <c r="J174" s="19"/>
      <c r="K174" s="19"/>
      <c r="L174" s="19"/>
      <c r="M174" s="44"/>
      <c r="N174" s="118"/>
      <c r="O174" s="118"/>
      <c r="P174" s="118"/>
      <c r="Q174" s="118"/>
      <c r="R174" s="118"/>
    </row>
    <row r="175" spans="1:18" ht="17.25" customHeight="1">
      <c r="A175">
        <v>1</v>
      </c>
      <c r="B175" s="8">
        <v>171</v>
      </c>
      <c r="C175" s="5" t="str">
        <f t="shared" si="2"/>
        <v>1-171</v>
      </c>
      <c r="D175" s="103"/>
      <c r="E175" s="103"/>
      <c r="F175" s="112"/>
      <c r="G175" s="103"/>
      <c r="H175" s="115"/>
      <c r="I175" s="19"/>
      <c r="J175" s="19"/>
      <c r="K175" s="19"/>
      <c r="L175" s="19"/>
      <c r="M175" s="44"/>
      <c r="N175" s="118"/>
      <c r="O175" s="118"/>
      <c r="P175" s="118"/>
      <c r="Q175" s="118"/>
      <c r="R175" s="118"/>
    </row>
    <row r="176" spans="1:18" ht="17.25" customHeight="1">
      <c r="A176">
        <v>1</v>
      </c>
      <c r="B176" s="11">
        <v>172</v>
      </c>
      <c r="C176" s="5" t="str">
        <f t="shared" si="2"/>
        <v>1-172</v>
      </c>
      <c r="D176" s="104"/>
      <c r="E176" s="104"/>
      <c r="F176" s="113"/>
      <c r="G176" s="104"/>
      <c r="H176" s="116"/>
      <c r="I176" s="19"/>
      <c r="J176" s="19"/>
      <c r="K176" s="19"/>
      <c r="L176" s="19"/>
      <c r="M176" s="44"/>
      <c r="N176" s="118"/>
      <c r="O176" s="118"/>
      <c r="P176" s="118"/>
      <c r="Q176" s="118"/>
      <c r="R176" s="118"/>
    </row>
    <row r="177" spans="1:18" ht="17.25" customHeight="1">
      <c r="A177">
        <v>1</v>
      </c>
      <c r="B177" s="15">
        <v>173</v>
      </c>
      <c r="C177" s="5" t="str">
        <f t="shared" si="2"/>
        <v>1-173</v>
      </c>
      <c r="D177" s="16"/>
      <c r="E177" s="16"/>
      <c r="F177" s="30"/>
      <c r="G177" s="16"/>
      <c r="H177" s="51"/>
      <c r="I177" s="19"/>
      <c r="J177" s="45"/>
      <c r="K177" s="19"/>
      <c r="L177" s="45"/>
      <c r="M177" s="44"/>
      <c r="N177" s="45"/>
      <c r="O177" s="45"/>
      <c r="P177" s="45"/>
      <c r="Q177" s="45"/>
      <c r="R177" s="45"/>
    </row>
    <row r="178" spans="1:18" ht="31.5" customHeight="1">
      <c r="B178" s="1" t="s">
        <v>11</v>
      </c>
      <c r="C178" s="5" t="str">
        <f t="shared" si="2"/>
        <v>-再任用
（※）</v>
      </c>
      <c r="D178" s="14">
        <v>2257</v>
      </c>
      <c r="E178" s="16"/>
      <c r="F178" s="31">
        <v>2293</v>
      </c>
      <c r="G178" s="16"/>
      <c r="H178" s="52">
        <v>36</v>
      </c>
      <c r="I178" s="19"/>
      <c r="J178" s="45"/>
      <c r="K178" s="19"/>
      <c r="L178" s="45"/>
      <c r="M178" s="44"/>
      <c r="N178" s="42"/>
      <c r="O178" s="45"/>
      <c r="P178" s="42"/>
      <c r="Q178" s="45"/>
      <c r="R178" s="42"/>
    </row>
    <row r="179" spans="1:18" ht="15.75" customHeight="1">
      <c r="A179">
        <v>3</v>
      </c>
      <c r="B179" s="5">
        <v>1</v>
      </c>
      <c r="C179" s="5" t="str">
        <f t="shared" si="2"/>
        <v>3-1</v>
      </c>
      <c r="D179" s="6">
        <v>2821</v>
      </c>
      <c r="E179" s="5">
        <v>21</v>
      </c>
      <c r="F179" s="26">
        <v>3045</v>
      </c>
      <c r="G179" s="5">
        <v>21</v>
      </c>
      <c r="H179" s="48">
        <v>224</v>
      </c>
      <c r="I179">
        <v>3700</v>
      </c>
      <c r="J179">
        <v>11400</v>
      </c>
      <c r="K179">
        <v>0.1</v>
      </c>
      <c r="N179" s="46"/>
      <c r="O179" s="46"/>
      <c r="P179" s="46"/>
      <c r="Q179" s="46"/>
      <c r="R179" s="46"/>
    </row>
    <row r="180" spans="1:18" ht="15.75" customHeight="1">
      <c r="A180">
        <v>3</v>
      </c>
      <c r="B180" s="8">
        <v>2</v>
      </c>
      <c r="C180" s="5" t="str">
        <f t="shared" si="2"/>
        <v>3-2</v>
      </c>
      <c r="D180" s="9">
        <v>2842</v>
      </c>
      <c r="E180" s="8">
        <v>21</v>
      </c>
      <c r="F180" s="32">
        <v>3066</v>
      </c>
      <c r="G180" s="8">
        <v>21</v>
      </c>
      <c r="H180" s="49">
        <v>224</v>
      </c>
      <c r="I180">
        <v>3700</v>
      </c>
      <c r="J180">
        <v>11400</v>
      </c>
      <c r="K180">
        <v>0.1</v>
      </c>
    </row>
    <row r="181" spans="1:18" ht="13.5">
      <c r="A181">
        <v>3</v>
      </c>
      <c r="B181" s="8">
        <v>3</v>
      </c>
      <c r="C181" s="5" t="str">
        <f t="shared" si="2"/>
        <v>3-3</v>
      </c>
      <c r="D181" s="9">
        <v>2863</v>
      </c>
      <c r="E181" s="8">
        <v>21</v>
      </c>
      <c r="F181" s="32">
        <v>3087</v>
      </c>
      <c r="G181" s="8">
        <v>21</v>
      </c>
      <c r="H181" s="49">
        <v>224</v>
      </c>
      <c r="I181">
        <v>3700</v>
      </c>
      <c r="J181">
        <v>11400</v>
      </c>
      <c r="K181">
        <v>0.1</v>
      </c>
      <c r="N181" s="46"/>
      <c r="O181" s="46"/>
      <c r="P181" s="46"/>
      <c r="Q181" s="46"/>
      <c r="R181" s="46"/>
    </row>
    <row r="182" spans="1:18" ht="13.5">
      <c r="A182">
        <v>3</v>
      </c>
      <c r="B182" s="11">
        <v>4</v>
      </c>
      <c r="C182" s="5" t="str">
        <f t="shared" si="2"/>
        <v>3-4</v>
      </c>
      <c r="D182" s="12">
        <v>2884</v>
      </c>
      <c r="E182" s="11">
        <v>22</v>
      </c>
      <c r="F182" s="33">
        <v>3108</v>
      </c>
      <c r="G182" s="11">
        <v>22</v>
      </c>
      <c r="H182" s="50">
        <v>224</v>
      </c>
      <c r="I182">
        <v>3700</v>
      </c>
      <c r="J182">
        <v>11400</v>
      </c>
      <c r="K182">
        <v>0.1</v>
      </c>
    </row>
    <row r="183" spans="1:18" ht="13.5">
      <c r="A183">
        <v>3</v>
      </c>
      <c r="B183" s="5">
        <v>5</v>
      </c>
      <c r="C183" s="5" t="str">
        <f t="shared" si="2"/>
        <v>3-5</v>
      </c>
      <c r="D183" s="6">
        <v>2906</v>
      </c>
      <c r="E183" s="5">
        <v>21</v>
      </c>
      <c r="F183" s="26">
        <v>3130</v>
      </c>
      <c r="G183" s="5">
        <v>17</v>
      </c>
      <c r="H183" s="48">
        <v>224</v>
      </c>
      <c r="I183">
        <v>3800</v>
      </c>
      <c r="J183">
        <v>11400</v>
      </c>
      <c r="K183">
        <v>0.1</v>
      </c>
    </row>
    <row r="184" spans="1:18" ht="13.5">
      <c r="A184">
        <v>3</v>
      </c>
      <c r="B184" s="8">
        <v>6</v>
      </c>
      <c r="C184" s="5" t="str">
        <f t="shared" si="2"/>
        <v>3-6</v>
      </c>
      <c r="D184" s="9">
        <v>2927</v>
      </c>
      <c r="E184" s="8">
        <v>21</v>
      </c>
      <c r="F184" s="32">
        <v>3147</v>
      </c>
      <c r="G184" s="8">
        <v>17</v>
      </c>
      <c r="H184" s="49">
        <v>220</v>
      </c>
      <c r="I184">
        <v>3800</v>
      </c>
      <c r="J184">
        <v>11400</v>
      </c>
      <c r="K184">
        <v>0.1</v>
      </c>
    </row>
    <row r="185" spans="1:18" ht="13.5">
      <c r="A185">
        <v>3</v>
      </c>
      <c r="B185" s="8">
        <v>7</v>
      </c>
      <c r="C185" s="5" t="str">
        <f t="shared" si="2"/>
        <v>3-7</v>
      </c>
      <c r="D185" s="9">
        <v>2948</v>
      </c>
      <c r="E185" s="8">
        <v>21</v>
      </c>
      <c r="F185" s="32">
        <v>3164</v>
      </c>
      <c r="G185" s="8">
        <v>17</v>
      </c>
      <c r="H185" s="49">
        <v>216</v>
      </c>
      <c r="I185">
        <v>3800</v>
      </c>
      <c r="J185">
        <v>11400</v>
      </c>
      <c r="K185">
        <v>0.1</v>
      </c>
    </row>
    <row r="186" spans="1:18" ht="13.5">
      <c r="A186">
        <v>3</v>
      </c>
      <c r="B186" s="11">
        <v>8</v>
      </c>
      <c r="C186" s="5" t="str">
        <f t="shared" si="2"/>
        <v>3-8</v>
      </c>
      <c r="D186" s="12">
        <v>2969</v>
      </c>
      <c r="E186" s="11">
        <v>20</v>
      </c>
      <c r="F186" s="33">
        <v>3181</v>
      </c>
      <c r="G186" s="11">
        <v>16</v>
      </c>
      <c r="H186" s="50">
        <v>212</v>
      </c>
      <c r="I186">
        <v>3800</v>
      </c>
      <c r="J186">
        <v>11400</v>
      </c>
      <c r="K186">
        <v>0.1</v>
      </c>
    </row>
    <row r="187" spans="1:18" ht="13.5">
      <c r="A187">
        <v>3</v>
      </c>
      <c r="B187" s="5">
        <v>9</v>
      </c>
      <c r="C187" s="5" t="str">
        <f t="shared" si="2"/>
        <v>3-9</v>
      </c>
      <c r="D187" s="6">
        <v>2989</v>
      </c>
      <c r="E187" s="5">
        <v>19</v>
      </c>
      <c r="F187" s="26">
        <v>3197</v>
      </c>
      <c r="G187" s="5">
        <v>15</v>
      </c>
      <c r="H187" s="48">
        <v>208</v>
      </c>
      <c r="I187">
        <v>4200</v>
      </c>
      <c r="J187">
        <v>11400</v>
      </c>
      <c r="K187">
        <v>0.1</v>
      </c>
    </row>
    <row r="188" spans="1:18" ht="13.5">
      <c r="A188">
        <v>3</v>
      </c>
      <c r="B188" s="8">
        <v>10</v>
      </c>
      <c r="C188" s="5" t="str">
        <f t="shared" si="2"/>
        <v>3-10</v>
      </c>
      <c r="D188" s="9">
        <v>3008</v>
      </c>
      <c r="E188" s="8">
        <v>19</v>
      </c>
      <c r="F188" s="32">
        <v>3212</v>
      </c>
      <c r="G188" s="8">
        <v>16</v>
      </c>
      <c r="H188" s="49">
        <v>204</v>
      </c>
      <c r="I188">
        <v>4200</v>
      </c>
      <c r="J188">
        <v>11400</v>
      </c>
      <c r="K188">
        <v>0.1</v>
      </c>
    </row>
    <row r="189" spans="1:18" ht="13.5">
      <c r="A189">
        <v>3</v>
      </c>
      <c r="B189" s="8">
        <v>11</v>
      </c>
      <c r="C189" s="5" t="str">
        <f t="shared" si="2"/>
        <v>3-11</v>
      </c>
      <c r="D189" s="9">
        <v>3027</v>
      </c>
      <c r="E189" s="8">
        <v>20</v>
      </c>
      <c r="F189" s="32">
        <v>3228</v>
      </c>
      <c r="G189" s="8">
        <v>16</v>
      </c>
      <c r="H189" s="49">
        <v>201</v>
      </c>
      <c r="I189">
        <v>4200</v>
      </c>
      <c r="J189">
        <v>11400</v>
      </c>
      <c r="K189">
        <v>0.1</v>
      </c>
    </row>
    <row r="190" spans="1:18" ht="13.5">
      <c r="A190">
        <v>3</v>
      </c>
      <c r="B190" s="11">
        <v>12</v>
      </c>
      <c r="C190" s="5" t="str">
        <f t="shared" si="2"/>
        <v>3-12</v>
      </c>
      <c r="D190" s="12">
        <v>3047</v>
      </c>
      <c r="E190" s="11">
        <v>20</v>
      </c>
      <c r="F190" s="33">
        <v>3244</v>
      </c>
      <c r="G190" s="11">
        <v>16</v>
      </c>
      <c r="H190" s="50">
        <v>197</v>
      </c>
      <c r="I190">
        <v>4200</v>
      </c>
      <c r="J190">
        <v>11400</v>
      </c>
      <c r="K190">
        <v>0.1</v>
      </c>
    </row>
    <row r="191" spans="1:18" ht="13.5">
      <c r="A191">
        <v>3</v>
      </c>
      <c r="B191" s="5">
        <v>13</v>
      </c>
      <c r="C191" s="5" t="str">
        <f t="shared" si="2"/>
        <v>3-13</v>
      </c>
      <c r="D191" s="6">
        <v>3067</v>
      </c>
      <c r="E191" s="5">
        <v>27</v>
      </c>
      <c r="F191" s="26">
        <v>3260</v>
      </c>
      <c r="G191" s="5">
        <v>22</v>
      </c>
      <c r="H191" s="48">
        <v>193</v>
      </c>
      <c r="I191">
        <v>4300</v>
      </c>
      <c r="J191">
        <v>11400</v>
      </c>
      <c r="K191">
        <v>0.1</v>
      </c>
    </row>
    <row r="192" spans="1:18" ht="13.5">
      <c r="A192">
        <v>3</v>
      </c>
      <c r="B192" s="8">
        <v>14</v>
      </c>
      <c r="C192" s="5" t="str">
        <f t="shared" si="2"/>
        <v>3-14</v>
      </c>
      <c r="D192" s="9">
        <v>3094</v>
      </c>
      <c r="E192" s="8">
        <v>27</v>
      </c>
      <c r="F192" s="32">
        <v>3282</v>
      </c>
      <c r="G192" s="8">
        <v>22</v>
      </c>
      <c r="H192" s="49">
        <v>188</v>
      </c>
      <c r="I192">
        <v>4300</v>
      </c>
      <c r="J192">
        <v>11400</v>
      </c>
      <c r="K192">
        <v>0.1</v>
      </c>
    </row>
    <row r="193" spans="1:11" ht="13.5">
      <c r="A193">
        <v>3</v>
      </c>
      <c r="B193" s="8">
        <v>15</v>
      </c>
      <c r="C193" s="5" t="str">
        <f t="shared" si="2"/>
        <v>3-15</v>
      </c>
      <c r="D193" s="9">
        <v>3121</v>
      </c>
      <c r="E193" s="8">
        <v>25</v>
      </c>
      <c r="F193" s="32">
        <v>3304</v>
      </c>
      <c r="G193" s="8">
        <v>22</v>
      </c>
      <c r="H193" s="49">
        <v>183</v>
      </c>
      <c r="I193">
        <v>4300</v>
      </c>
      <c r="J193">
        <v>11400</v>
      </c>
      <c r="K193">
        <v>0.1</v>
      </c>
    </row>
    <row r="194" spans="1:11" ht="13.5">
      <c r="A194">
        <v>3</v>
      </c>
      <c r="B194" s="11">
        <v>16</v>
      </c>
      <c r="C194" s="5" t="str">
        <f t="shared" si="2"/>
        <v>3-16</v>
      </c>
      <c r="D194" s="12">
        <v>3146</v>
      </c>
      <c r="E194" s="11">
        <v>24</v>
      </c>
      <c r="F194" s="33">
        <v>3326</v>
      </c>
      <c r="G194" s="11">
        <v>21</v>
      </c>
      <c r="H194" s="50">
        <v>180</v>
      </c>
      <c r="I194">
        <v>4300</v>
      </c>
      <c r="J194">
        <v>11400</v>
      </c>
      <c r="K194">
        <v>0.1</v>
      </c>
    </row>
    <row r="195" spans="1:11" ht="13.5">
      <c r="A195">
        <v>3</v>
      </c>
      <c r="B195" s="5">
        <v>17</v>
      </c>
      <c r="C195" s="5" t="str">
        <f t="shared" si="2"/>
        <v>3-17</v>
      </c>
      <c r="D195" s="6">
        <v>3170</v>
      </c>
      <c r="E195" s="5">
        <v>23</v>
      </c>
      <c r="F195" s="26">
        <v>3347</v>
      </c>
      <c r="G195" s="5">
        <v>23</v>
      </c>
      <c r="H195" s="48">
        <v>177</v>
      </c>
      <c r="I195">
        <v>4500</v>
      </c>
      <c r="J195">
        <v>11400</v>
      </c>
      <c r="K195">
        <v>0.1</v>
      </c>
    </row>
    <row r="196" spans="1:11" ht="13.5">
      <c r="A196">
        <v>3</v>
      </c>
      <c r="B196" s="8">
        <v>18</v>
      </c>
      <c r="C196" s="5" t="str">
        <f t="shared" si="2"/>
        <v>3-18</v>
      </c>
      <c r="D196" s="9">
        <v>3193</v>
      </c>
      <c r="E196" s="8">
        <v>23</v>
      </c>
      <c r="F196" s="32">
        <v>3370</v>
      </c>
      <c r="G196" s="8">
        <v>23</v>
      </c>
      <c r="H196" s="49">
        <v>177</v>
      </c>
      <c r="I196">
        <v>4500</v>
      </c>
      <c r="J196">
        <v>11400</v>
      </c>
      <c r="K196">
        <v>0.1</v>
      </c>
    </row>
    <row r="197" spans="1:11" ht="13.5">
      <c r="A197">
        <v>3</v>
      </c>
      <c r="B197" s="8">
        <v>19</v>
      </c>
      <c r="C197" s="5" t="str">
        <f t="shared" si="2"/>
        <v>3-19</v>
      </c>
      <c r="D197" s="9">
        <v>3216</v>
      </c>
      <c r="E197" s="8">
        <v>23</v>
      </c>
      <c r="F197" s="32">
        <v>3393</v>
      </c>
      <c r="G197" s="8">
        <v>23</v>
      </c>
      <c r="H197" s="49">
        <v>177</v>
      </c>
      <c r="I197">
        <v>4500</v>
      </c>
      <c r="J197">
        <v>11400</v>
      </c>
      <c r="K197">
        <v>0.1</v>
      </c>
    </row>
    <row r="198" spans="1:11" ht="13.5">
      <c r="A198">
        <v>3</v>
      </c>
      <c r="B198" s="11">
        <v>20</v>
      </c>
      <c r="C198" s="5" t="str">
        <f t="shared" ref="C198:C261" si="3">A198&amp;"-"&amp;B198</f>
        <v>3-20</v>
      </c>
      <c r="D198" s="12">
        <v>3239</v>
      </c>
      <c r="E198" s="11">
        <v>23</v>
      </c>
      <c r="F198" s="33">
        <v>3416</v>
      </c>
      <c r="G198" s="11">
        <v>23</v>
      </c>
      <c r="H198" s="50">
        <v>177</v>
      </c>
      <c r="I198">
        <v>4500</v>
      </c>
      <c r="J198">
        <v>11400</v>
      </c>
      <c r="K198">
        <v>0.1</v>
      </c>
    </row>
    <row r="199" spans="1:11" ht="13.5">
      <c r="A199">
        <v>3</v>
      </c>
      <c r="B199" s="5">
        <v>21</v>
      </c>
      <c r="C199" s="5" t="str">
        <f t="shared" si="3"/>
        <v>3-21</v>
      </c>
      <c r="D199" s="6">
        <v>3262</v>
      </c>
      <c r="E199" s="5">
        <v>19</v>
      </c>
      <c r="F199" s="26">
        <v>3439</v>
      </c>
      <c r="G199" s="5">
        <v>16</v>
      </c>
      <c r="H199" s="48">
        <v>177</v>
      </c>
      <c r="I199">
        <v>4800</v>
      </c>
      <c r="J199">
        <v>11400</v>
      </c>
      <c r="K199">
        <v>0.1</v>
      </c>
    </row>
    <row r="200" spans="1:11" ht="13.5">
      <c r="A200">
        <v>3</v>
      </c>
      <c r="B200" s="8">
        <v>22</v>
      </c>
      <c r="C200" s="5" t="str">
        <f t="shared" si="3"/>
        <v>3-22</v>
      </c>
      <c r="D200" s="9">
        <v>3281</v>
      </c>
      <c r="E200" s="8">
        <v>19</v>
      </c>
      <c r="F200" s="32">
        <v>3455</v>
      </c>
      <c r="G200" s="8">
        <v>17</v>
      </c>
      <c r="H200" s="49">
        <v>174</v>
      </c>
      <c r="I200">
        <v>4800</v>
      </c>
      <c r="J200">
        <v>11400</v>
      </c>
      <c r="K200">
        <v>0.1</v>
      </c>
    </row>
    <row r="201" spans="1:11" ht="13.5">
      <c r="A201">
        <v>3</v>
      </c>
      <c r="B201" s="8">
        <v>23</v>
      </c>
      <c r="C201" s="5" t="str">
        <f t="shared" si="3"/>
        <v>3-23</v>
      </c>
      <c r="D201" s="9">
        <v>3300</v>
      </c>
      <c r="E201" s="8">
        <v>19</v>
      </c>
      <c r="F201" s="32">
        <v>3472</v>
      </c>
      <c r="G201" s="8">
        <v>16</v>
      </c>
      <c r="H201" s="49">
        <v>172</v>
      </c>
      <c r="I201">
        <v>4800</v>
      </c>
      <c r="J201">
        <v>11400</v>
      </c>
      <c r="K201">
        <v>0.1</v>
      </c>
    </row>
    <row r="202" spans="1:11" ht="13.5">
      <c r="A202">
        <v>3</v>
      </c>
      <c r="B202" s="11">
        <v>24</v>
      </c>
      <c r="C202" s="5" t="str">
        <f t="shared" si="3"/>
        <v>3-24</v>
      </c>
      <c r="D202" s="12">
        <v>3319</v>
      </c>
      <c r="E202" s="11">
        <v>18</v>
      </c>
      <c r="F202" s="33">
        <v>3488</v>
      </c>
      <c r="G202" s="11">
        <v>16</v>
      </c>
      <c r="H202" s="50">
        <v>169</v>
      </c>
      <c r="I202">
        <v>4800</v>
      </c>
      <c r="J202">
        <v>11400</v>
      </c>
      <c r="K202">
        <v>0.1</v>
      </c>
    </row>
    <row r="203" spans="1:11" ht="13.5">
      <c r="A203">
        <v>3</v>
      </c>
      <c r="B203" s="5">
        <v>25</v>
      </c>
      <c r="C203" s="5" t="str">
        <f t="shared" si="3"/>
        <v>3-25</v>
      </c>
      <c r="D203" s="6">
        <v>3337</v>
      </c>
      <c r="E203" s="5">
        <v>20</v>
      </c>
      <c r="F203" s="26">
        <v>3504</v>
      </c>
      <c r="G203" s="5">
        <v>16</v>
      </c>
      <c r="H203" s="48">
        <v>167</v>
      </c>
      <c r="I203">
        <v>5000</v>
      </c>
      <c r="J203">
        <v>11400</v>
      </c>
      <c r="K203">
        <v>0.1</v>
      </c>
    </row>
    <row r="204" spans="1:11" ht="13.5">
      <c r="A204">
        <v>3</v>
      </c>
      <c r="B204" s="8">
        <v>26</v>
      </c>
      <c r="C204" s="5" t="str">
        <f t="shared" si="3"/>
        <v>3-26</v>
      </c>
      <c r="D204" s="9">
        <v>3357</v>
      </c>
      <c r="E204" s="8">
        <v>20</v>
      </c>
      <c r="F204" s="32">
        <v>3520</v>
      </c>
      <c r="G204" s="8">
        <v>16</v>
      </c>
      <c r="H204" s="49">
        <v>163</v>
      </c>
      <c r="I204">
        <v>5000</v>
      </c>
      <c r="J204">
        <v>11400</v>
      </c>
      <c r="K204">
        <v>0.1</v>
      </c>
    </row>
    <row r="205" spans="1:11" ht="13.5">
      <c r="A205">
        <v>3</v>
      </c>
      <c r="B205" s="8">
        <v>27</v>
      </c>
      <c r="C205" s="5" t="str">
        <f t="shared" si="3"/>
        <v>3-27</v>
      </c>
      <c r="D205" s="9">
        <v>3377</v>
      </c>
      <c r="E205" s="8">
        <v>20</v>
      </c>
      <c r="F205" s="32">
        <v>3536</v>
      </c>
      <c r="G205" s="8">
        <v>15</v>
      </c>
      <c r="H205" s="49">
        <v>159</v>
      </c>
      <c r="I205">
        <v>5000</v>
      </c>
      <c r="J205">
        <v>11400</v>
      </c>
      <c r="K205">
        <v>0.1</v>
      </c>
    </row>
    <row r="206" spans="1:11" ht="13.5">
      <c r="A206">
        <v>3</v>
      </c>
      <c r="B206" s="11">
        <v>28</v>
      </c>
      <c r="C206" s="5" t="str">
        <f t="shared" si="3"/>
        <v>3-28</v>
      </c>
      <c r="D206" s="12">
        <v>3397</v>
      </c>
      <c r="E206" s="11">
        <v>17</v>
      </c>
      <c r="F206" s="33">
        <v>3551</v>
      </c>
      <c r="G206" s="11">
        <v>15</v>
      </c>
      <c r="H206" s="50">
        <v>154</v>
      </c>
      <c r="I206">
        <v>5000</v>
      </c>
      <c r="J206">
        <v>11400</v>
      </c>
      <c r="K206">
        <v>0.1</v>
      </c>
    </row>
    <row r="207" spans="1:11" ht="13.5">
      <c r="A207">
        <v>3</v>
      </c>
      <c r="B207" s="5">
        <v>29</v>
      </c>
      <c r="C207" s="5" t="str">
        <f t="shared" si="3"/>
        <v>3-29</v>
      </c>
      <c r="D207" s="6">
        <v>3414</v>
      </c>
      <c r="E207" s="5">
        <v>20</v>
      </c>
      <c r="F207" s="26">
        <v>3566</v>
      </c>
      <c r="G207" s="5">
        <v>15</v>
      </c>
      <c r="H207" s="48">
        <v>152</v>
      </c>
      <c r="I207">
        <v>5100</v>
      </c>
      <c r="J207">
        <v>11400</v>
      </c>
      <c r="K207">
        <v>0.1</v>
      </c>
    </row>
    <row r="208" spans="1:11" ht="13.5">
      <c r="A208">
        <v>3</v>
      </c>
      <c r="B208" s="8">
        <v>30</v>
      </c>
      <c r="C208" s="5" t="str">
        <f t="shared" si="3"/>
        <v>3-30</v>
      </c>
      <c r="D208" s="9">
        <v>3434</v>
      </c>
      <c r="E208" s="8">
        <v>20</v>
      </c>
      <c r="F208" s="32">
        <v>3581</v>
      </c>
      <c r="G208" s="8">
        <v>15</v>
      </c>
      <c r="H208" s="49">
        <v>147</v>
      </c>
      <c r="I208">
        <v>5100</v>
      </c>
      <c r="J208">
        <v>11400</v>
      </c>
      <c r="K208">
        <v>0.1</v>
      </c>
    </row>
    <row r="209" spans="1:11" ht="13.5">
      <c r="A209">
        <v>3</v>
      </c>
      <c r="B209" s="8">
        <v>31</v>
      </c>
      <c r="C209" s="5" t="str">
        <f t="shared" si="3"/>
        <v>3-31</v>
      </c>
      <c r="D209" s="9">
        <v>3454</v>
      </c>
      <c r="E209" s="8">
        <v>19</v>
      </c>
      <c r="F209" s="32">
        <v>3596</v>
      </c>
      <c r="G209" s="8">
        <v>15</v>
      </c>
      <c r="H209" s="49">
        <v>142</v>
      </c>
      <c r="I209">
        <v>5100</v>
      </c>
      <c r="J209">
        <v>11400</v>
      </c>
      <c r="K209">
        <v>0.1</v>
      </c>
    </row>
    <row r="210" spans="1:11" ht="13.5">
      <c r="A210">
        <v>3</v>
      </c>
      <c r="B210" s="11">
        <v>32</v>
      </c>
      <c r="C210" s="5" t="str">
        <f t="shared" si="3"/>
        <v>3-32</v>
      </c>
      <c r="D210" s="12">
        <v>3473</v>
      </c>
      <c r="E210" s="11">
        <v>19</v>
      </c>
      <c r="F210" s="33">
        <v>3611</v>
      </c>
      <c r="G210" s="11">
        <v>13</v>
      </c>
      <c r="H210" s="50">
        <v>138</v>
      </c>
      <c r="I210">
        <v>5100</v>
      </c>
      <c r="J210">
        <v>11400</v>
      </c>
      <c r="K210">
        <v>0.1</v>
      </c>
    </row>
    <row r="211" spans="1:11" ht="13.5">
      <c r="A211">
        <v>3</v>
      </c>
      <c r="B211" s="5">
        <v>33</v>
      </c>
      <c r="C211" s="5" t="str">
        <f t="shared" si="3"/>
        <v>3-33</v>
      </c>
      <c r="D211" s="6">
        <v>3492</v>
      </c>
      <c r="E211" s="5">
        <v>14</v>
      </c>
      <c r="F211" s="26">
        <v>3624</v>
      </c>
      <c r="G211" s="5">
        <v>13</v>
      </c>
      <c r="H211" s="48">
        <v>132</v>
      </c>
      <c r="I211">
        <v>5300</v>
      </c>
      <c r="J211">
        <v>11400</v>
      </c>
      <c r="K211">
        <v>0.1</v>
      </c>
    </row>
    <row r="212" spans="1:11" ht="13.5">
      <c r="A212">
        <v>3</v>
      </c>
      <c r="B212" s="8">
        <v>34</v>
      </c>
      <c r="C212" s="5" t="str">
        <f t="shared" si="3"/>
        <v>3-34</v>
      </c>
      <c r="D212" s="9">
        <v>3506</v>
      </c>
      <c r="E212" s="8">
        <v>13</v>
      </c>
      <c r="F212" s="32">
        <v>3637</v>
      </c>
      <c r="G212" s="8">
        <v>11</v>
      </c>
      <c r="H212" s="49">
        <v>131</v>
      </c>
      <c r="I212">
        <v>5300</v>
      </c>
      <c r="J212">
        <v>11400</v>
      </c>
      <c r="K212">
        <v>0.1</v>
      </c>
    </row>
    <row r="213" spans="1:11" ht="13.5">
      <c r="A213">
        <v>3</v>
      </c>
      <c r="B213" s="8">
        <v>35</v>
      </c>
      <c r="C213" s="5" t="str">
        <f t="shared" si="3"/>
        <v>3-35</v>
      </c>
      <c r="D213" s="9">
        <v>3519</v>
      </c>
      <c r="E213" s="8">
        <v>13</v>
      </c>
      <c r="F213" s="32">
        <v>3648</v>
      </c>
      <c r="G213" s="8">
        <v>11</v>
      </c>
      <c r="H213" s="49">
        <v>129</v>
      </c>
      <c r="I213">
        <v>5300</v>
      </c>
      <c r="J213">
        <v>11400</v>
      </c>
      <c r="K213">
        <v>0.1</v>
      </c>
    </row>
    <row r="214" spans="1:11" ht="13.5">
      <c r="A214">
        <v>3</v>
      </c>
      <c r="B214" s="11">
        <v>36</v>
      </c>
      <c r="C214" s="5" t="str">
        <f t="shared" si="3"/>
        <v>3-36</v>
      </c>
      <c r="D214" s="12">
        <v>3532</v>
      </c>
      <c r="E214" s="11">
        <v>13</v>
      </c>
      <c r="F214" s="33">
        <v>3659</v>
      </c>
      <c r="G214" s="11">
        <v>11</v>
      </c>
      <c r="H214" s="50">
        <v>127</v>
      </c>
      <c r="I214">
        <v>5300</v>
      </c>
      <c r="J214">
        <v>11400</v>
      </c>
      <c r="K214">
        <v>0.1</v>
      </c>
    </row>
    <row r="215" spans="1:11" ht="13.5">
      <c r="A215">
        <v>3</v>
      </c>
      <c r="B215" s="5">
        <v>37</v>
      </c>
      <c r="C215" s="5" t="str">
        <f t="shared" si="3"/>
        <v>3-37</v>
      </c>
      <c r="D215" s="6">
        <v>3545</v>
      </c>
      <c r="E215" s="5">
        <v>17</v>
      </c>
      <c r="F215" s="26">
        <v>3670</v>
      </c>
      <c r="G215" s="5">
        <v>11</v>
      </c>
      <c r="H215" s="48">
        <v>125</v>
      </c>
      <c r="I215">
        <v>5400</v>
      </c>
      <c r="J215">
        <v>11400</v>
      </c>
      <c r="K215">
        <v>0.1</v>
      </c>
    </row>
    <row r="216" spans="1:11" ht="13.5">
      <c r="A216">
        <v>3</v>
      </c>
      <c r="B216" s="8">
        <v>38</v>
      </c>
      <c r="C216" s="5" t="str">
        <f t="shared" si="3"/>
        <v>3-38</v>
      </c>
      <c r="D216" s="9">
        <v>3562</v>
      </c>
      <c r="E216" s="8">
        <v>17</v>
      </c>
      <c r="F216" s="32">
        <v>3681</v>
      </c>
      <c r="G216" s="8">
        <v>11</v>
      </c>
      <c r="H216" s="49">
        <v>119</v>
      </c>
      <c r="I216">
        <v>5400</v>
      </c>
      <c r="J216">
        <v>11400</v>
      </c>
      <c r="K216">
        <v>0.1</v>
      </c>
    </row>
    <row r="217" spans="1:11" ht="13.5">
      <c r="A217">
        <v>3</v>
      </c>
      <c r="B217" s="8">
        <v>39</v>
      </c>
      <c r="C217" s="5" t="str">
        <f t="shared" si="3"/>
        <v>3-39</v>
      </c>
      <c r="D217" s="9">
        <v>3579</v>
      </c>
      <c r="E217" s="8">
        <v>17</v>
      </c>
      <c r="F217" s="32">
        <v>3692</v>
      </c>
      <c r="G217" s="8">
        <v>12</v>
      </c>
      <c r="H217" s="49">
        <v>113</v>
      </c>
      <c r="I217">
        <v>5400</v>
      </c>
      <c r="J217">
        <v>11400</v>
      </c>
      <c r="K217">
        <v>0.1</v>
      </c>
    </row>
    <row r="218" spans="1:11" ht="13.5">
      <c r="A218">
        <v>3</v>
      </c>
      <c r="B218" s="11">
        <v>40</v>
      </c>
      <c r="C218" s="5" t="str">
        <f t="shared" si="3"/>
        <v>3-40</v>
      </c>
      <c r="D218" s="12">
        <v>3596</v>
      </c>
      <c r="E218" s="11">
        <v>16</v>
      </c>
      <c r="F218" s="33">
        <v>3704</v>
      </c>
      <c r="G218" s="11">
        <v>11</v>
      </c>
      <c r="H218" s="50">
        <v>108</v>
      </c>
      <c r="I218">
        <v>5400</v>
      </c>
      <c r="J218">
        <v>11400</v>
      </c>
      <c r="K218">
        <v>0.1</v>
      </c>
    </row>
    <row r="219" spans="1:11" ht="13.5">
      <c r="A219">
        <v>3</v>
      </c>
      <c r="B219" s="5">
        <v>41</v>
      </c>
      <c r="C219" s="5" t="str">
        <f t="shared" si="3"/>
        <v>3-41</v>
      </c>
      <c r="D219" s="6">
        <v>3612</v>
      </c>
      <c r="E219" s="5">
        <v>15</v>
      </c>
      <c r="F219" s="26">
        <v>3715</v>
      </c>
      <c r="G219" s="5">
        <v>12</v>
      </c>
      <c r="H219" s="48">
        <v>103</v>
      </c>
      <c r="I219">
        <v>5600</v>
      </c>
      <c r="J219">
        <v>11400</v>
      </c>
      <c r="K219">
        <v>0.1</v>
      </c>
    </row>
    <row r="220" spans="1:11" ht="13.5">
      <c r="A220">
        <v>3</v>
      </c>
      <c r="B220" s="8">
        <v>42</v>
      </c>
      <c r="C220" s="5" t="str">
        <f t="shared" si="3"/>
        <v>3-42</v>
      </c>
      <c r="D220" s="9">
        <v>3627</v>
      </c>
      <c r="E220" s="8">
        <v>14</v>
      </c>
      <c r="F220" s="32">
        <v>3727</v>
      </c>
      <c r="G220" s="8">
        <v>11</v>
      </c>
      <c r="H220" s="49">
        <v>100</v>
      </c>
      <c r="I220">
        <v>5600</v>
      </c>
      <c r="J220">
        <v>11400</v>
      </c>
      <c r="K220">
        <v>0.1</v>
      </c>
    </row>
    <row r="221" spans="1:11" ht="13.5">
      <c r="A221">
        <v>3</v>
      </c>
      <c r="B221" s="8">
        <v>43</v>
      </c>
      <c r="C221" s="5" t="str">
        <f t="shared" si="3"/>
        <v>3-43</v>
      </c>
      <c r="D221" s="9">
        <v>3641</v>
      </c>
      <c r="E221" s="8">
        <v>14</v>
      </c>
      <c r="F221" s="32">
        <v>3738</v>
      </c>
      <c r="G221" s="8">
        <v>10</v>
      </c>
      <c r="H221" s="49">
        <v>97</v>
      </c>
      <c r="I221">
        <v>5600</v>
      </c>
      <c r="J221">
        <v>11400</v>
      </c>
      <c r="K221">
        <v>0.1</v>
      </c>
    </row>
    <row r="222" spans="1:11" ht="13.5">
      <c r="A222">
        <v>3</v>
      </c>
      <c r="B222" s="11">
        <v>44</v>
      </c>
      <c r="C222" s="5" t="str">
        <f t="shared" si="3"/>
        <v>3-44</v>
      </c>
      <c r="D222" s="12">
        <v>3655</v>
      </c>
      <c r="E222" s="11">
        <v>11</v>
      </c>
      <c r="F222" s="33">
        <v>3748</v>
      </c>
      <c r="G222" s="11">
        <v>10</v>
      </c>
      <c r="H222" s="50">
        <v>93</v>
      </c>
      <c r="I222">
        <v>5600</v>
      </c>
      <c r="J222">
        <v>11400</v>
      </c>
      <c r="K222">
        <v>0.1</v>
      </c>
    </row>
    <row r="223" spans="1:11" ht="13.5">
      <c r="A223">
        <v>3</v>
      </c>
      <c r="B223" s="5">
        <v>45</v>
      </c>
      <c r="C223" s="5" t="str">
        <f t="shared" si="3"/>
        <v>3-45</v>
      </c>
      <c r="D223" s="6">
        <v>3666</v>
      </c>
      <c r="E223" s="5">
        <v>12</v>
      </c>
      <c r="F223" s="26">
        <v>3758</v>
      </c>
      <c r="G223" s="5">
        <v>10</v>
      </c>
      <c r="H223" s="48">
        <v>92</v>
      </c>
      <c r="I223">
        <v>5800</v>
      </c>
      <c r="J223">
        <v>11400</v>
      </c>
      <c r="K223">
        <v>0.1</v>
      </c>
    </row>
    <row r="224" spans="1:11" ht="13.5">
      <c r="A224">
        <v>3</v>
      </c>
      <c r="B224" s="8">
        <v>46</v>
      </c>
      <c r="C224" s="5" t="str">
        <f t="shared" si="3"/>
        <v>3-46</v>
      </c>
      <c r="D224" s="9">
        <v>3678</v>
      </c>
      <c r="E224" s="8">
        <v>13</v>
      </c>
      <c r="F224" s="32">
        <v>3768</v>
      </c>
      <c r="G224" s="8">
        <v>10</v>
      </c>
      <c r="H224" s="49">
        <v>90</v>
      </c>
      <c r="I224">
        <v>5800</v>
      </c>
      <c r="J224">
        <v>11400</v>
      </c>
      <c r="K224">
        <v>0.1</v>
      </c>
    </row>
    <row r="225" spans="1:11" ht="13.5">
      <c r="A225">
        <v>3</v>
      </c>
      <c r="B225" s="8">
        <v>47</v>
      </c>
      <c r="C225" s="5" t="str">
        <f t="shared" si="3"/>
        <v>3-47</v>
      </c>
      <c r="D225" s="9">
        <v>3691</v>
      </c>
      <c r="E225" s="8">
        <v>13</v>
      </c>
      <c r="F225" s="32">
        <v>3778</v>
      </c>
      <c r="G225" s="8">
        <v>10</v>
      </c>
      <c r="H225" s="49">
        <v>87</v>
      </c>
      <c r="I225">
        <v>5800</v>
      </c>
      <c r="J225">
        <v>11400</v>
      </c>
      <c r="K225">
        <v>0.1</v>
      </c>
    </row>
    <row r="226" spans="1:11" ht="13.5">
      <c r="A226">
        <v>3</v>
      </c>
      <c r="B226" s="8">
        <v>48</v>
      </c>
      <c r="C226" s="5" t="str">
        <f t="shared" si="3"/>
        <v>3-48</v>
      </c>
      <c r="D226" s="9">
        <v>3704</v>
      </c>
      <c r="E226" s="8">
        <v>12</v>
      </c>
      <c r="F226" s="32">
        <v>3788</v>
      </c>
      <c r="G226" s="8">
        <v>8</v>
      </c>
      <c r="H226" s="49">
        <v>84</v>
      </c>
      <c r="I226">
        <v>5800</v>
      </c>
      <c r="J226">
        <v>11400</v>
      </c>
      <c r="K226">
        <v>0.1</v>
      </c>
    </row>
    <row r="227" spans="1:11" ht="13.5">
      <c r="A227">
        <v>3</v>
      </c>
      <c r="B227" s="8">
        <v>49</v>
      </c>
      <c r="C227" s="5" t="str">
        <f t="shared" si="3"/>
        <v>3-49</v>
      </c>
      <c r="D227" s="9">
        <v>3716</v>
      </c>
      <c r="E227" s="10">
        <v>15</v>
      </c>
      <c r="F227" s="32">
        <v>3796</v>
      </c>
      <c r="G227" s="8">
        <v>12</v>
      </c>
      <c r="H227" s="53">
        <v>80</v>
      </c>
      <c r="I227">
        <v>5900</v>
      </c>
      <c r="J227">
        <v>11400</v>
      </c>
      <c r="K227">
        <v>0.1</v>
      </c>
    </row>
    <row r="228" spans="1:11" ht="13.5">
      <c r="A228">
        <v>3</v>
      </c>
      <c r="B228" s="8">
        <v>50</v>
      </c>
      <c r="C228" s="5" t="str">
        <f t="shared" si="3"/>
        <v>3-50</v>
      </c>
      <c r="D228" s="9">
        <v>3731</v>
      </c>
      <c r="E228" s="10">
        <v>14</v>
      </c>
      <c r="F228" s="32">
        <v>3808</v>
      </c>
      <c r="G228" s="8">
        <v>12</v>
      </c>
      <c r="H228" s="53">
        <v>77</v>
      </c>
      <c r="I228">
        <v>5900</v>
      </c>
      <c r="J228">
        <v>11400</v>
      </c>
      <c r="K228">
        <v>0.1</v>
      </c>
    </row>
    <row r="229" spans="1:11" ht="13.5">
      <c r="A229">
        <v>3</v>
      </c>
      <c r="B229" s="8">
        <v>51</v>
      </c>
      <c r="C229" s="5" t="str">
        <f t="shared" si="3"/>
        <v>3-51</v>
      </c>
      <c r="D229" s="9">
        <v>3745</v>
      </c>
      <c r="E229" s="10">
        <v>15</v>
      </c>
      <c r="F229" s="32">
        <v>3820</v>
      </c>
      <c r="G229" s="8">
        <v>12</v>
      </c>
      <c r="H229" s="53">
        <v>75</v>
      </c>
      <c r="I229">
        <v>5900</v>
      </c>
      <c r="J229">
        <v>11400</v>
      </c>
      <c r="K229">
        <v>0.1</v>
      </c>
    </row>
    <row r="230" spans="1:11" ht="13.5">
      <c r="A230">
        <v>3</v>
      </c>
      <c r="B230" s="11">
        <v>52</v>
      </c>
      <c r="C230" s="5" t="str">
        <f t="shared" si="3"/>
        <v>3-52</v>
      </c>
      <c r="D230" s="12">
        <v>3760</v>
      </c>
      <c r="E230" s="13">
        <v>12</v>
      </c>
      <c r="F230" s="33">
        <v>3832</v>
      </c>
      <c r="G230" s="11">
        <v>12</v>
      </c>
      <c r="H230" s="54">
        <v>72</v>
      </c>
      <c r="I230">
        <v>5900</v>
      </c>
      <c r="J230">
        <v>11400</v>
      </c>
      <c r="K230">
        <v>0.1</v>
      </c>
    </row>
    <row r="231" spans="1:11" ht="13.5">
      <c r="A231">
        <v>3</v>
      </c>
      <c r="B231" s="5">
        <v>53</v>
      </c>
      <c r="C231" s="5" t="str">
        <f t="shared" si="3"/>
        <v>3-53</v>
      </c>
      <c r="D231" s="6">
        <v>3772</v>
      </c>
      <c r="E231" s="7">
        <v>14</v>
      </c>
      <c r="F231" s="26">
        <v>3844</v>
      </c>
      <c r="G231" s="5">
        <v>10</v>
      </c>
      <c r="H231" s="55">
        <v>72</v>
      </c>
      <c r="I231">
        <v>6100</v>
      </c>
      <c r="J231">
        <v>11400</v>
      </c>
      <c r="K231">
        <v>0.1</v>
      </c>
    </row>
    <row r="232" spans="1:11" ht="13.5">
      <c r="A232">
        <v>3</v>
      </c>
      <c r="B232" s="8">
        <v>54</v>
      </c>
      <c r="C232" s="5" t="str">
        <f t="shared" si="3"/>
        <v>3-54</v>
      </c>
      <c r="D232" s="9">
        <v>3786</v>
      </c>
      <c r="E232" s="10">
        <v>14</v>
      </c>
      <c r="F232" s="32">
        <v>3854</v>
      </c>
      <c r="G232" s="8">
        <v>9</v>
      </c>
      <c r="H232" s="53">
        <v>68</v>
      </c>
      <c r="I232">
        <v>6100</v>
      </c>
      <c r="J232">
        <v>11400</v>
      </c>
      <c r="K232">
        <v>0.1</v>
      </c>
    </row>
    <row r="233" spans="1:11" ht="13.5">
      <c r="A233">
        <v>3</v>
      </c>
      <c r="B233" s="8">
        <v>55</v>
      </c>
      <c r="C233" s="5" t="str">
        <f t="shared" si="3"/>
        <v>3-55</v>
      </c>
      <c r="D233" s="9">
        <v>3800</v>
      </c>
      <c r="E233" s="10">
        <v>12</v>
      </c>
      <c r="F233" s="32">
        <v>3863</v>
      </c>
      <c r="G233" s="8">
        <v>9</v>
      </c>
      <c r="H233" s="53">
        <v>63</v>
      </c>
      <c r="I233">
        <v>6100</v>
      </c>
      <c r="J233">
        <v>11400</v>
      </c>
      <c r="K233">
        <v>0.1</v>
      </c>
    </row>
    <row r="234" spans="1:11" ht="13.5">
      <c r="A234">
        <v>3</v>
      </c>
      <c r="B234" s="11">
        <v>56</v>
      </c>
      <c r="C234" s="5" t="str">
        <f t="shared" si="3"/>
        <v>3-56</v>
      </c>
      <c r="D234" s="12">
        <v>3812</v>
      </c>
      <c r="E234" s="13">
        <v>6</v>
      </c>
      <c r="F234" s="33">
        <v>3872</v>
      </c>
      <c r="G234" s="11">
        <v>6</v>
      </c>
      <c r="H234" s="54">
        <v>60</v>
      </c>
      <c r="I234">
        <v>6100</v>
      </c>
      <c r="J234">
        <v>11400</v>
      </c>
      <c r="K234">
        <v>0.1</v>
      </c>
    </row>
    <row r="235" spans="1:11" ht="13.5">
      <c r="A235">
        <v>3</v>
      </c>
      <c r="B235" s="5">
        <v>57</v>
      </c>
      <c r="C235" s="5" t="str">
        <f t="shared" si="3"/>
        <v>3-57</v>
      </c>
      <c r="D235" s="6">
        <v>3818</v>
      </c>
      <c r="E235" s="7">
        <v>12</v>
      </c>
      <c r="F235" s="26">
        <v>3878</v>
      </c>
      <c r="G235" s="5">
        <v>8</v>
      </c>
      <c r="H235" s="55">
        <v>60</v>
      </c>
      <c r="I235">
        <v>6200</v>
      </c>
      <c r="J235">
        <v>11400</v>
      </c>
      <c r="K235">
        <v>0.1</v>
      </c>
    </row>
    <row r="236" spans="1:11" ht="13.5">
      <c r="A236">
        <v>3</v>
      </c>
      <c r="B236" s="8">
        <v>58</v>
      </c>
      <c r="C236" s="5" t="str">
        <f t="shared" si="3"/>
        <v>3-58</v>
      </c>
      <c r="D236" s="9">
        <v>3830</v>
      </c>
      <c r="E236" s="10">
        <v>12</v>
      </c>
      <c r="F236" s="32">
        <v>3886</v>
      </c>
      <c r="G236" s="8">
        <v>8</v>
      </c>
      <c r="H236" s="53">
        <v>56</v>
      </c>
      <c r="I236">
        <v>6200</v>
      </c>
      <c r="J236">
        <v>11400</v>
      </c>
      <c r="K236">
        <v>0.1</v>
      </c>
    </row>
    <row r="237" spans="1:11" ht="13.5">
      <c r="A237">
        <v>3</v>
      </c>
      <c r="B237" s="8">
        <v>59</v>
      </c>
      <c r="C237" s="5" t="str">
        <f t="shared" si="3"/>
        <v>3-59</v>
      </c>
      <c r="D237" s="9">
        <v>3842</v>
      </c>
      <c r="E237" s="10">
        <v>10</v>
      </c>
      <c r="F237" s="32">
        <v>3894</v>
      </c>
      <c r="G237" s="8">
        <v>7</v>
      </c>
      <c r="H237" s="53">
        <v>52</v>
      </c>
      <c r="I237">
        <v>6200</v>
      </c>
      <c r="J237">
        <v>11400</v>
      </c>
      <c r="K237">
        <v>0.1</v>
      </c>
    </row>
    <row r="238" spans="1:11" ht="13.5">
      <c r="A238">
        <v>3</v>
      </c>
      <c r="B238" s="11">
        <v>60</v>
      </c>
      <c r="C238" s="5" t="str">
        <f t="shared" si="3"/>
        <v>3-60</v>
      </c>
      <c r="D238" s="12">
        <v>3852</v>
      </c>
      <c r="E238" s="13">
        <v>6</v>
      </c>
      <c r="F238" s="33">
        <v>3901</v>
      </c>
      <c r="G238" s="11">
        <v>6</v>
      </c>
      <c r="H238" s="54">
        <v>49</v>
      </c>
      <c r="I238">
        <v>6200</v>
      </c>
      <c r="J238">
        <v>11400</v>
      </c>
      <c r="K238">
        <v>0.1</v>
      </c>
    </row>
    <row r="239" spans="1:11" ht="13.5">
      <c r="A239">
        <v>3</v>
      </c>
      <c r="B239" s="5">
        <v>61</v>
      </c>
      <c r="C239" s="5" t="str">
        <f t="shared" si="3"/>
        <v>3-61</v>
      </c>
      <c r="D239" s="6">
        <v>3858</v>
      </c>
      <c r="E239" s="7">
        <v>12</v>
      </c>
      <c r="F239" s="26">
        <v>3907</v>
      </c>
      <c r="G239" s="5">
        <v>11</v>
      </c>
      <c r="H239" s="55">
        <v>49</v>
      </c>
      <c r="I239">
        <v>6400</v>
      </c>
      <c r="J239">
        <v>11400</v>
      </c>
      <c r="K239">
        <v>0.1</v>
      </c>
    </row>
    <row r="240" spans="1:11" ht="13.5">
      <c r="A240">
        <v>3</v>
      </c>
      <c r="B240" s="8">
        <v>62</v>
      </c>
      <c r="C240" s="5" t="str">
        <f t="shared" si="3"/>
        <v>3-62</v>
      </c>
      <c r="D240" s="9">
        <v>3870</v>
      </c>
      <c r="E240" s="10">
        <v>10</v>
      </c>
      <c r="F240" s="32">
        <v>3918</v>
      </c>
      <c r="G240" s="8">
        <v>10</v>
      </c>
      <c r="H240" s="53">
        <v>48</v>
      </c>
      <c r="I240">
        <v>6400</v>
      </c>
      <c r="J240">
        <v>11400</v>
      </c>
      <c r="K240">
        <v>0.1</v>
      </c>
    </row>
    <row r="241" spans="1:11" ht="13.5">
      <c r="A241">
        <v>3</v>
      </c>
      <c r="B241" s="8">
        <v>63</v>
      </c>
      <c r="C241" s="5" t="str">
        <f t="shared" si="3"/>
        <v>3-63</v>
      </c>
      <c r="D241" s="9">
        <v>3880</v>
      </c>
      <c r="E241" s="10">
        <v>11</v>
      </c>
      <c r="F241" s="32">
        <v>3928</v>
      </c>
      <c r="G241" s="8">
        <v>11</v>
      </c>
      <c r="H241" s="53">
        <v>48</v>
      </c>
      <c r="I241">
        <v>6400</v>
      </c>
      <c r="J241">
        <v>11400</v>
      </c>
      <c r="K241">
        <v>0.1</v>
      </c>
    </row>
    <row r="242" spans="1:11" ht="13.5">
      <c r="A242">
        <v>3</v>
      </c>
      <c r="B242" s="11">
        <v>64</v>
      </c>
      <c r="C242" s="5" t="str">
        <f t="shared" si="3"/>
        <v>3-64</v>
      </c>
      <c r="D242" s="12">
        <v>3891</v>
      </c>
      <c r="E242" s="13">
        <v>12</v>
      </c>
      <c r="F242" s="33">
        <v>3939</v>
      </c>
      <c r="G242" s="11">
        <v>11</v>
      </c>
      <c r="H242" s="54">
        <v>48</v>
      </c>
      <c r="I242">
        <v>6400</v>
      </c>
      <c r="J242">
        <v>11400</v>
      </c>
      <c r="K242">
        <v>0.1</v>
      </c>
    </row>
    <row r="243" spans="1:11" ht="13.5">
      <c r="A243">
        <v>3</v>
      </c>
      <c r="B243" s="5">
        <v>65</v>
      </c>
      <c r="C243" s="5" t="str">
        <f t="shared" si="3"/>
        <v>3-65</v>
      </c>
      <c r="D243" s="6">
        <v>3903</v>
      </c>
      <c r="E243" s="7">
        <v>10</v>
      </c>
      <c r="F243" s="26">
        <v>3950</v>
      </c>
      <c r="G243" s="5">
        <v>10</v>
      </c>
      <c r="H243" s="55">
        <v>47</v>
      </c>
      <c r="I243">
        <v>6500</v>
      </c>
      <c r="J243">
        <v>11400</v>
      </c>
      <c r="K243">
        <v>0.1</v>
      </c>
    </row>
    <row r="244" spans="1:11" ht="13.5">
      <c r="A244">
        <v>3</v>
      </c>
      <c r="B244" s="8">
        <v>66</v>
      </c>
      <c r="C244" s="5" t="str">
        <f t="shared" si="3"/>
        <v>3-66</v>
      </c>
      <c r="D244" s="9">
        <v>3913</v>
      </c>
      <c r="E244" s="10">
        <v>10</v>
      </c>
      <c r="F244" s="32">
        <v>3960</v>
      </c>
      <c r="G244" s="8">
        <v>9</v>
      </c>
      <c r="H244" s="53">
        <v>47</v>
      </c>
      <c r="I244">
        <v>6500</v>
      </c>
      <c r="J244">
        <v>11400</v>
      </c>
      <c r="K244">
        <v>0.1</v>
      </c>
    </row>
    <row r="245" spans="1:11" ht="13.5">
      <c r="A245">
        <v>3</v>
      </c>
      <c r="B245" s="8">
        <v>67</v>
      </c>
      <c r="C245" s="5" t="str">
        <f t="shared" si="3"/>
        <v>3-67</v>
      </c>
      <c r="D245" s="9">
        <v>3923</v>
      </c>
      <c r="E245" s="10">
        <v>11</v>
      </c>
      <c r="F245" s="32">
        <v>3969</v>
      </c>
      <c r="G245" s="8">
        <v>11</v>
      </c>
      <c r="H245" s="53">
        <v>46</v>
      </c>
      <c r="I245">
        <v>6500</v>
      </c>
      <c r="J245">
        <v>11400</v>
      </c>
      <c r="K245">
        <v>0.1</v>
      </c>
    </row>
    <row r="246" spans="1:11" ht="13.5">
      <c r="A246">
        <v>3</v>
      </c>
      <c r="B246" s="11">
        <v>68</v>
      </c>
      <c r="C246" s="5" t="str">
        <f t="shared" si="3"/>
        <v>3-68</v>
      </c>
      <c r="D246" s="12">
        <v>3934</v>
      </c>
      <c r="E246" s="13">
        <v>8</v>
      </c>
      <c r="F246" s="33">
        <v>3980</v>
      </c>
      <c r="G246" s="11">
        <v>8</v>
      </c>
      <c r="H246" s="54">
        <v>46</v>
      </c>
      <c r="I246">
        <v>6500</v>
      </c>
      <c r="J246">
        <v>11400</v>
      </c>
      <c r="K246">
        <v>0.1</v>
      </c>
    </row>
    <row r="247" spans="1:11" ht="13.5">
      <c r="A247">
        <v>3</v>
      </c>
      <c r="B247" s="5">
        <v>69</v>
      </c>
      <c r="C247" s="5" t="str">
        <f t="shared" si="3"/>
        <v>3-69</v>
      </c>
      <c r="D247" s="6">
        <v>3942</v>
      </c>
      <c r="E247" s="7">
        <v>10</v>
      </c>
      <c r="F247" s="26">
        <v>3988</v>
      </c>
      <c r="G247" s="5">
        <v>10</v>
      </c>
      <c r="H247" s="55">
        <v>46</v>
      </c>
      <c r="I247">
        <v>6600</v>
      </c>
      <c r="J247">
        <v>11400</v>
      </c>
      <c r="K247">
        <v>0.1</v>
      </c>
    </row>
    <row r="248" spans="1:11" ht="13.5">
      <c r="A248">
        <v>3</v>
      </c>
      <c r="B248" s="8">
        <v>70</v>
      </c>
      <c r="C248" s="5" t="str">
        <f t="shared" si="3"/>
        <v>3-70</v>
      </c>
      <c r="D248" s="9">
        <v>3952</v>
      </c>
      <c r="E248" s="10">
        <v>10</v>
      </c>
      <c r="F248" s="32">
        <v>3998</v>
      </c>
      <c r="G248" s="8">
        <v>10</v>
      </c>
      <c r="H248" s="53">
        <v>46</v>
      </c>
      <c r="I248">
        <v>6600</v>
      </c>
      <c r="J248">
        <v>11400</v>
      </c>
      <c r="K248">
        <v>0.1</v>
      </c>
    </row>
    <row r="249" spans="1:11" ht="13.5">
      <c r="A249">
        <v>3</v>
      </c>
      <c r="B249" s="8">
        <v>71</v>
      </c>
      <c r="C249" s="5" t="str">
        <f t="shared" si="3"/>
        <v>3-71</v>
      </c>
      <c r="D249" s="9">
        <v>3962</v>
      </c>
      <c r="E249" s="10">
        <v>10</v>
      </c>
      <c r="F249" s="32">
        <v>4008</v>
      </c>
      <c r="G249" s="8">
        <v>10</v>
      </c>
      <c r="H249" s="53">
        <v>46</v>
      </c>
      <c r="I249">
        <v>6600</v>
      </c>
      <c r="J249">
        <v>11400</v>
      </c>
      <c r="K249">
        <v>0.1</v>
      </c>
    </row>
    <row r="250" spans="1:11" ht="13.5">
      <c r="A250">
        <v>3</v>
      </c>
      <c r="B250" s="11">
        <v>72</v>
      </c>
      <c r="C250" s="5" t="str">
        <f t="shared" si="3"/>
        <v>3-72</v>
      </c>
      <c r="D250" s="12">
        <v>3972</v>
      </c>
      <c r="E250" s="13">
        <v>10</v>
      </c>
      <c r="F250" s="33">
        <v>4018</v>
      </c>
      <c r="G250" s="11">
        <v>10</v>
      </c>
      <c r="H250" s="54">
        <v>46</v>
      </c>
      <c r="I250">
        <v>6600</v>
      </c>
      <c r="J250">
        <v>11400</v>
      </c>
      <c r="K250">
        <v>0.1</v>
      </c>
    </row>
    <row r="251" spans="1:11" ht="13.5">
      <c r="A251">
        <v>3</v>
      </c>
      <c r="B251" s="5">
        <v>73</v>
      </c>
      <c r="C251" s="5" t="str">
        <f t="shared" si="3"/>
        <v>3-73</v>
      </c>
      <c r="D251" s="6">
        <v>3982</v>
      </c>
      <c r="E251" s="7">
        <v>9</v>
      </c>
      <c r="F251" s="26">
        <v>4028</v>
      </c>
      <c r="G251" s="5">
        <v>9</v>
      </c>
      <c r="H251" s="55">
        <v>46</v>
      </c>
      <c r="I251">
        <v>6800</v>
      </c>
      <c r="J251">
        <v>11400</v>
      </c>
      <c r="K251">
        <v>0.1</v>
      </c>
    </row>
    <row r="252" spans="1:11" ht="13.5">
      <c r="A252">
        <v>3</v>
      </c>
      <c r="B252" s="8">
        <v>74</v>
      </c>
      <c r="C252" s="5" t="str">
        <f t="shared" si="3"/>
        <v>3-74</v>
      </c>
      <c r="D252" s="9">
        <v>3991</v>
      </c>
      <c r="E252" s="10">
        <v>9</v>
      </c>
      <c r="F252" s="32">
        <v>4037</v>
      </c>
      <c r="G252" s="8">
        <v>9</v>
      </c>
      <c r="H252" s="53">
        <v>46</v>
      </c>
      <c r="I252">
        <v>6800</v>
      </c>
      <c r="J252">
        <v>11400</v>
      </c>
      <c r="K252">
        <v>0.1</v>
      </c>
    </row>
    <row r="253" spans="1:11" ht="13.5">
      <c r="A253">
        <v>3</v>
      </c>
      <c r="B253" s="8">
        <v>75</v>
      </c>
      <c r="C253" s="5" t="str">
        <f t="shared" si="3"/>
        <v>3-75</v>
      </c>
      <c r="D253" s="9">
        <v>4000</v>
      </c>
      <c r="E253" s="10">
        <v>9</v>
      </c>
      <c r="F253" s="32">
        <v>4046</v>
      </c>
      <c r="G253" s="8">
        <v>9</v>
      </c>
      <c r="H253" s="53">
        <v>46</v>
      </c>
      <c r="I253">
        <v>6800</v>
      </c>
      <c r="J253">
        <v>11400</v>
      </c>
      <c r="K253">
        <v>0.1</v>
      </c>
    </row>
    <row r="254" spans="1:11" ht="13.5">
      <c r="A254">
        <v>3</v>
      </c>
      <c r="B254" s="11">
        <v>76</v>
      </c>
      <c r="C254" s="5" t="str">
        <f t="shared" si="3"/>
        <v>3-76</v>
      </c>
      <c r="D254" s="12">
        <v>4009</v>
      </c>
      <c r="E254" s="13">
        <v>8</v>
      </c>
      <c r="F254" s="33">
        <v>4055</v>
      </c>
      <c r="G254" s="11">
        <v>8</v>
      </c>
      <c r="H254" s="54">
        <v>46</v>
      </c>
      <c r="I254">
        <v>6800</v>
      </c>
      <c r="J254">
        <v>11400</v>
      </c>
      <c r="K254">
        <v>0.1</v>
      </c>
    </row>
    <row r="255" spans="1:11" ht="13.5">
      <c r="A255">
        <v>3</v>
      </c>
      <c r="B255" s="5">
        <v>77</v>
      </c>
      <c r="C255" s="5" t="str">
        <f t="shared" si="3"/>
        <v>3-77</v>
      </c>
      <c r="D255" s="6">
        <v>4017</v>
      </c>
      <c r="E255" s="7">
        <v>10</v>
      </c>
      <c r="F255" s="26">
        <v>4063</v>
      </c>
      <c r="G255" s="5">
        <v>10</v>
      </c>
      <c r="H255" s="55">
        <v>46</v>
      </c>
      <c r="I255">
        <v>6900</v>
      </c>
      <c r="J255">
        <v>11400</v>
      </c>
      <c r="K255">
        <v>0.1</v>
      </c>
    </row>
    <row r="256" spans="1:11" ht="13.5">
      <c r="A256">
        <v>3</v>
      </c>
      <c r="B256" s="8">
        <v>78</v>
      </c>
      <c r="C256" s="5" t="str">
        <f t="shared" si="3"/>
        <v>3-78</v>
      </c>
      <c r="D256" s="9">
        <v>4027</v>
      </c>
      <c r="E256" s="10">
        <v>9</v>
      </c>
      <c r="F256" s="32">
        <v>4073</v>
      </c>
      <c r="G256" s="8">
        <v>9</v>
      </c>
      <c r="H256" s="53">
        <v>46</v>
      </c>
      <c r="I256">
        <v>6900</v>
      </c>
      <c r="J256">
        <v>11400</v>
      </c>
      <c r="K256">
        <v>0.1</v>
      </c>
    </row>
    <row r="257" spans="1:11" ht="13.5">
      <c r="A257">
        <v>3</v>
      </c>
      <c r="B257" s="8">
        <v>79</v>
      </c>
      <c r="C257" s="5" t="str">
        <f t="shared" si="3"/>
        <v>3-79</v>
      </c>
      <c r="D257" s="9">
        <v>4036</v>
      </c>
      <c r="E257" s="10">
        <v>10</v>
      </c>
      <c r="F257" s="32">
        <v>4082</v>
      </c>
      <c r="G257" s="8">
        <v>10</v>
      </c>
      <c r="H257" s="53">
        <v>46</v>
      </c>
      <c r="I257">
        <v>6900</v>
      </c>
      <c r="J257">
        <v>11400</v>
      </c>
      <c r="K257">
        <v>0.1</v>
      </c>
    </row>
    <row r="258" spans="1:11" ht="13.5">
      <c r="A258">
        <v>3</v>
      </c>
      <c r="B258" s="11">
        <v>80</v>
      </c>
      <c r="C258" s="5" t="str">
        <f t="shared" si="3"/>
        <v>3-80</v>
      </c>
      <c r="D258" s="12">
        <v>4046</v>
      </c>
      <c r="E258" s="13">
        <v>7</v>
      </c>
      <c r="F258" s="33">
        <v>4092</v>
      </c>
      <c r="G258" s="11">
        <v>7</v>
      </c>
      <c r="H258" s="54">
        <v>46</v>
      </c>
      <c r="I258">
        <v>6900</v>
      </c>
      <c r="J258">
        <v>11400</v>
      </c>
      <c r="K258">
        <v>0.1</v>
      </c>
    </row>
    <row r="259" spans="1:11" ht="13.5">
      <c r="A259">
        <v>3</v>
      </c>
      <c r="B259" s="5">
        <v>81</v>
      </c>
      <c r="C259" s="5" t="str">
        <f t="shared" si="3"/>
        <v>3-81</v>
      </c>
      <c r="D259" s="6">
        <v>4053</v>
      </c>
      <c r="E259" s="7">
        <v>8</v>
      </c>
      <c r="F259" s="26">
        <v>4099</v>
      </c>
      <c r="G259" s="5">
        <v>8</v>
      </c>
      <c r="H259" s="55">
        <v>46</v>
      </c>
      <c r="I259">
        <v>7000</v>
      </c>
      <c r="J259">
        <v>11400</v>
      </c>
      <c r="K259">
        <v>0.1</v>
      </c>
    </row>
    <row r="260" spans="1:11" ht="13.5">
      <c r="A260">
        <v>3</v>
      </c>
      <c r="B260" s="8">
        <v>82</v>
      </c>
      <c r="C260" s="5" t="str">
        <f t="shared" si="3"/>
        <v>3-82</v>
      </c>
      <c r="D260" s="9">
        <v>4061</v>
      </c>
      <c r="E260" s="10">
        <v>7</v>
      </c>
      <c r="F260" s="32">
        <v>4107</v>
      </c>
      <c r="G260" s="8">
        <v>7</v>
      </c>
      <c r="H260" s="53">
        <v>46</v>
      </c>
      <c r="I260">
        <v>7000</v>
      </c>
      <c r="J260">
        <v>11400</v>
      </c>
      <c r="K260">
        <v>0.1</v>
      </c>
    </row>
    <row r="261" spans="1:11" ht="13.5">
      <c r="A261">
        <v>3</v>
      </c>
      <c r="B261" s="8">
        <v>83</v>
      </c>
      <c r="C261" s="5" t="str">
        <f t="shared" si="3"/>
        <v>3-83</v>
      </c>
      <c r="D261" s="9">
        <v>4068</v>
      </c>
      <c r="E261" s="10">
        <v>7</v>
      </c>
      <c r="F261" s="32">
        <v>4114</v>
      </c>
      <c r="G261" s="8">
        <v>7</v>
      </c>
      <c r="H261" s="53">
        <v>46</v>
      </c>
      <c r="I261">
        <v>7000</v>
      </c>
      <c r="J261">
        <v>11400</v>
      </c>
      <c r="K261">
        <v>0.1</v>
      </c>
    </row>
    <row r="262" spans="1:11" ht="13.5">
      <c r="A262">
        <v>3</v>
      </c>
      <c r="B262" s="11">
        <v>84</v>
      </c>
      <c r="C262" s="5" t="str">
        <f t="shared" ref="C262:C325" si="4">A262&amp;"-"&amp;B262</f>
        <v>3-84</v>
      </c>
      <c r="D262" s="12">
        <v>4075</v>
      </c>
      <c r="E262" s="13">
        <v>5</v>
      </c>
      <c r="F262" s="33">
        <v>4121</v>
      </c>
      <c r="G262" s="11">
        <v>5</v>
      </c>
      <c r="H262" s="54">
        <v>46</v>
      </c>
      <c r="I262">
        <v>7000</v>
      </c>
      <c r="J262">
        <v>11400</v>
      </c>
      <c r="K262">
        <v>0.1</v>
      </c>
    </row>
    <row r="263" spans="1:11" ht="13.5">
      <c r="A263">
        <v>3</v>
      </c>
      <c r="B263" s="5">
        <v>85</v>
      </c>
      <c r="C263" s="5" t="str">
        <f t="shared" si="4"/>
        <v>3-85</v>
      </c>
      <c r="D263" s="6">
        <v>4080</v>
      </c>
      <c r="E263" s="7">
        <v>7</v>
      </c>
      <c r="F263" s="26">
        <v>4126</v>
      </c>
      <c r="G263" s="5">
        <v>7</v>
      </c>
      <c r="H263" s="55">
        <v>46</v>
      </c>
      <c r="I263">
        <v>7100</v>
      </c>
      <c r="J263">
        <v>11400</v>
      </c>
      <c r="K263">
        <v>0.1</v>
      </c>
    </row>
    <row r="264" spans="1:11" ht="13.5">
      <c r="A264">
        <v>3</v>
      </c>
      <c r="B264" s="8">
        <v>86</v>
      </c>
      <c r="C264" s="5" t="str">
        <f t="shared" si="4"/>
        <v>3-86</v>
      </c>
      <c r="D264" s="9">
        <v>4087</v>
      </c>
      <c r="E264" s="10">
        <v>5</v>
      </c>
      <c r="F264" s="32">
        <v>4133</v>
      </c>
      <c r="G264" s="8">
        <v>5</v>
      </c>
      <c r="H264" s="53">
        <v>46</v>
      </c>
      <c r="I264">
        <v>7100</v>
      </c>
      <c r="J264">
        <v>11400</v>
      </c>
      <c r="K264">
        <v>0.1</v>
      </c>
    </row>
    <row r="265" spans="1:11" ht="13.5">
      <c r="A265">
        <v>3</v>
      </c>
      <c r="B265" s="8">
        <v>87</v>
      </c>
      <c r="C265" s="5" t="str">
        <f t="shared" si="4"/>
        <v>3-87</v>
      </c>
      <c r="D265" s="9">
        <v>4092</v>
      </c>
      <c r="E265" s="10">
        <v>7</v>
      </c>
      <c r="F265" s="32">
        <v>4138</v>
      </c>
      <c r="G265" s="8">
        <v>6</v>
      </c>
      <c r="H265" s="53">
        <v>46</v>
      </c>
      <c r="I265">
        <v>7100</v>
      </c>
      <c r="J265">
        <v>11400</v>
      </c>
      <c r="K265">
        <v>0.1</v>
      </c>
    </row>
    <row r="266" spans="1:11" ht="13.5">
      <c r="A266">
        <v>3</v>
      </c>
      <c r="B266" s="11">
        <v>88</v>
      </c>
      <c r="C266" s="5" t="str">
        <f t="shared" si="4"/>
        <v>3-88</v>
      </c>
      <c r="D266" s="12">
        <v>4099</v>
      </c>
      <c r="E266" s="13">
        <v>5</v>
      </c>
      <c r="F266" s="33">
        <v>4144</v>
      </c>
      <c r="G266" s="11">
        <v>5</v>
      </c>
      <c r="H266" s="54">
        <v>45</v>
      </c>
      <c r="I266">
        <v>7100</v>
      </c>
      <c r="J266">
        <v>11400</v>
      </c>
      <c r="K266">
        <v>0.1</v>
      </c>
    </row>
    <row r="267" spans="1:11" ht="13.5">
      <c r="A267">
        <v>3</v>
      </c>
      <c r="B267" s="5">
        <v>89</v>
      </c>
      <c r="C267" s="5" t="str">
        <f t="shared" si="4"/>
        <v>3-89</v>
      </c>
      <c r="D267" s="6">
        <v>4104</v>
      </c>
      <c r="E267" s="7">
        <v>3</v>
      </c>
      <c r="F267" s="26">
        <v>4149</v>
      </c>
      <c r="G267" s="5">
        <v>2</v>
      </c>
      <c r="H267" s="55">
        <v>45</v>
      </c>
      <c r="I267">
        <v>7100</v>
      </c>
      <c r="J267">
        <v>11400</v>
      </c>
      <c r="K267">
        <v>0.1</v>
      </c>
    </row>
    <row r="268" spans="1:11" ht="13.5">
      <c r="A268">
        <v>3</v>
      </c>
      <c r="B268" s="8">
        <v>90</v>
      </c>
      <c r="C268" s="5" t="str">
        <f t="shared" si="4"/>
        <v>3-90</v>
      </c>
      <c r="D268" s="9">
        <v>4107</v>
      </c>
      <c r="E268" s="10">
        <v>2</v>
      </c>
      <c r="F268" s="32">
        <v>4151</v>
      </c>
      <c r="G268" s="8">
        <v>2</v>
      </c>
      <c r="H268" s="53">
        <v>44</v>
      </c>
      <c r="I268">
        <v>7100</v>
      </c>
      <c r="J268">
        <v>11400</v>
      </c>
      <c r="K268">
        <v>0.1</v>
      </c>
    </row>
    <row r="269" spans="1:11" ht="13.5">
      <c r="A269">
        <v>3</v>
      </c>
      <c r="B269" s="8">
        <v>91</v>
      </c>
      <c r="C269" s="5" t="str">
        <f t="shared" si="4"/>
        <v>3-91</v>
      </c>
      <c r="D269" s="9">
        <v>4109</v>
      </c>
      <c r="E269" s="10">
        <v>2</v>
      </c>
      <c r="F269" s="32">
        <v>4153</v>
      </c>
      <c r="G269" s="8">
        <v>2</v>
      </c>
      <c r="H269" s="53">
        <v>44</v>
      </c>
      <c r="I269">
        <v>7100</v>
      </c>
      <c r="J269">
        <v>11400</v>
      </c>
      <c r="K269">
        <v>0.1</v>
      </c>
    </row>
    <row r="270" spans="1:11" ht="13.5">
      <c r="A270">
        <v>3</v>
      </c>
      <c r="B270" s="11">
        <v>92</v>
      </c>
      <c r="C270" s="5" t="str">
        <f t="shared" si="4"/>
        <v>3-92</v>
      </c>
      <c r="D270" s="12">
        <v>4111</v>
      </c>
      <c r="E270" s="13">
        <v>3</v>
      </c>
      <c r="F270" s="33">
        <v>4155</v>
      </c>
      <c r="G270" s="11">
        <v>3</v>
      </c>
      <c r="H270" s="54">
        <v>44</v>
      </c>
      <c r="I270">
        <v>7100</v>
      </c>
      <c r="J270">
        <v>11400</v>
      </c>
      <c r="K270">
        <v>0.1</v>
      </c>
    </row>
    <row r="271" spans="1:11" ht="13.5">
      <c r="A271">
        <v>3</v>
      </c>
      <c r="B271" s="5">
        <v>93</v>
      </c>
      <c r="C271" s="5" t="str">
        <f t="shared" si="4"/>
        <v>3-93</v>
      </c>
      <c r="D271" s="6">
        <v>4114</v>
      </c>
      <c r="E271" s="7">
        <v>3</v>
      </c>
      <c r="F271" s="26">
        <v>4158</v>
      </c>
      <c r="G271" s="5">
        <v>3</v>
      </c>
      <c r="H271" s="55">
        <v>44</v>
      </c>
      <c r="I271">
        <v>7200</v>
      </c>
      <c r="J271">
        <v>11400</v>
      </c>
      <c r="K271">
        <v>0.1</v>
      </c>
    </row>
    <row r="272" spans="1:11" ht="13.5">
      <c r="A272">
        <v>3</v>
      </c>
      <c r="B272" s="8">
        <v>94</v>
      </c>
      <c r="C272" s="5" t="str">
        <f t="shared" si="4"/>
        <v>3-94</v>
      </c>
      <c r="D272" s="9">
        <v>4117</v>
      </c>
      <c r="E272" s="10">
        <v>3</v>
      </c>
      <c r="F272" s="32">
        <v>4161</v>
      </c>
      <c r="G272" s="8">
        <v>3</v>
      </c>
      <c r="H272" s="53">
        <v>44</v>
      </c>
      <c r="I272">
        <v>7200</v>
      </c>
      <c r="J272">
        <v>11400</v>
      </c>
      <c r="K272">
        <v>0.1</v>
      </c>
    </row>
    <row r="273" spans="1:11" ht="13.5">
      <c r="A273">
        <v>3</v>
      </c>
      <c r="B273" s="8">
        <v>95</v>
      </c>
      <c r="C273" s="5" t="str">
        <f t="shared" si="4"/>
        <v>3-95</v>
      </c>
      <c r="D273" s="9">
        <v>4120</v>
      </c>
      <c r="E273" s="10">
        <v>3</v>
      </c>
      <c r="F273" s="32">
        <v>4164</v>
      </c>
      <c r="G273" s="8">
        <v>3</v>
      </c>
      <c r="H273" s="53">
        <v>44</v>
      </c>
      <c r="I273">
        <v>7200</v>
      </c>
      <c r="J273">
        <v>11400</v>
      </c>
      <c r="K273">
        <v>0.1</v>
      </c>
    </row>
    <row r="274" spans="1:11" ht="13.5">
      <c r="A274">
        <v>3</v>
      </c>
      <c r="B274" s="8">
        <v>96</v>
      </c>
      <c r="C274" s="5" t="str">
        <f t="shared" si="4"/>
        <v>3-96</v>
      </c>
      <c r="D274" s="9">
        <v>4123</v>
      </c>
      <c r="E274" s="10">
        <v>4</v>
      </c>
      <c r="F274" s="32">
        <v>4167</v>
      </c>
      <c r="G274" s="8">
        <v>3</v>
      </c>
      <c r="H274" s="53">
        <v>44</v>
      </c>
      <c r="I274">
        <v>7200</v>
      </c>
      <c r="J274">
        <v>11400</v>
      </c>
      <c r="K274">
        <v>0.1</v>
      </c>
    </row>
    <row r="275" spans="1:11" ht="13.5">
      <c r="A275">
        <v>3</v>
      </c>
      <c r="B275" s="8">
        <v>97</v>
      </c>
      <c r="C275" s="5" t="str">
        <f t="shared" si="4"/>
        <v>3-97</v>
      </c>
      <c r="D275" s="9">
        <v>4127</v>
      </c>
      <c r="E275" s="8">
        <v>3</v>
      </c>
      <c r="F275" s="32">
        <v>4170</v>
      </c>
      <c r="G275" s="8">
        <v>3</v>
      </c>
      <c r="H275" s="53">
        <v>43</v>
      </c>
      <c r="I275">
        <v>7200</v>
      </c>
      <c r="J275">
        <v>11400</v>
      </c>
      <c r="K275">
        <v>0.1</v>
      </c>
    </row>
    <row r="276" spans="1:11" ht="13.5">
      <c r="A276">
        <v>3</v>
      </c>
      <c r="B276" s="8">
        <v>98</v>
      </c>
      <c r="C276" s="5" t="str">
        <f t="shared" si="4"/>
        <v>3-98</v>
      </c>
      <c r="D276" s="9">
        <v>4130</v>
      </c>
      <c r="E276" s="8">
        <v>3</v>
      </c>
      <c r="F276" s="32">
        <v>4173</v>
      </c>
      <c r="G276" s="8">
        <v>3</v>
      </c>
      <c r="H276" s="53">
        <v>43</v>
      </c>
      <c r="I276">
        <v>7200</v>
      </c>
      <c r="J276">
        <v>11400</v>
      </c>
      <c r="K276">
        <v>0.1</v>
      </c>
    </row>
    <row r="277" spans="1:11" ht="13.5">
      <c r="A277">
        <v>3</v>
      </c>
      <c r="B277" s="8">
        <v>99</v>
      </c>
      <c r="C277" s="5" t="str">
        <f t="shared" si="4"/>
        <v>3-99</v>
      </c>
      <c r="D277" s="9">
        <v>4133</v>
      </c>
      <c r="E277" s="8">
        <v>3</v>
      </c>
      <c r="F277" s="32">
        <v>4176</v>
      </c>
      <c r="G277" s="8">
        <v>3</v>
      </c>
      <c r="H277" s="53">
        <v>43</v>
      </c>
      <c r="I277">
        <v>7200</v>
      </c>
      <c r="J277">
        <v>11400</v>
      </c>
      <c r="K277">
        <v>0.1</v>
      </c>
    </row>
    <row r="278" spans="1:11" ht="13.5">
      <c r="A278">
        <v>3</v>
      </c>
      <c r="B278" s="11">
        <v>100</v>
      </c>
      <c r="C278" s="5" t="str">
        <f t="shared" si="4"/>
        <v>3-100</v>
      </c>
      <c r="D278" s="12">
        <v>4136</v>
      </c>
      <c r="E278" s="11">
        <v>2</v>
      </c>
      <c r="F278" s="33">
        <v>4179</v>
      </c>
      <c r="G278" s="11">
        <v>2</v>
      </c>
      <c r="H278" s="54">
        <v>43</v>
      </c>
      <c r="I278">
        <v>7200</v>
      </c>
      <c r="J278">
        <v>11400</v>
      </c>
      <c r="K278">
        <v>0.1</v>
      </c>
    </row>
    <row r="279" spans="1:11" ht="13.5">
      <c r="A279">
        <v>3</v>
      </c>
      <c r="B279" s="5">
        <v>101</v>
      </c>
      <c r="C279" s="5" t="str">
        <f t="shared" si="4"/>
        <v>3-101</v>
      </c>
      <c r="D279" s="6">
        <v>4138</v>
      </c>
      <c r="E279" s="5">
        <v>3</v>
      </c>
      <c r="F279" s="26">
        <v>4181</v>
      </c>
      <c r="G279" s="5">
        <v>3</v>
      </c>
      <c r="H279" s="55">
        <v>43</v>
      </c>
      <c r="I279">
        <v>7300</v>
      </c>
      <c r="J279">
        <v>11400</v>
      </c>
      <c r="K279">
        <v>0.1</v>
      </c>
    </row>
    <row r="280" spans="1:11" ht="13.5">
      <c r="A280">
        <v>3</v>
      </c>
      <c r="B280" s="8">
        <v>102</v>
      </c>
      <c r="C280" s="5" t="str">
        <f t="shared" si="4"/>
        <v>3-102</v>
      </c>
      <c r="D280" s="9">
        <v>4141</v>
      </c>
      <c r="E280" s="8">
        <v>3</v>
      </c>
      <c r="F280" s="32">
        <v>4184</v>
      </c>
      <c r="G280" s="8">
        <v>3</v>
      </c>
      <c r="H280" s="53">
        <v>43</v>
      </c>
      <c r="I280">
        <v>7300</v>
      </c>
      <c r="J280">
        <v>11400</v>
      </c>
      <c r="K280">
        <v>0.1</v>
      </c>
    </row>
    <row r="281" spans="1:11" ht="13.5">
      <c r="A281">
        <v>3</v>
      </c>
      <c r="B281" s="8">
        <v>103</v>
      </c>
      <c r="C281" s="5" t="str">
        <f t="shared" si="4"/>
        <v>3-103</v>
      </c>
      <c r="D281" s="9">
        <v>4144</v>
      </c>
      <c r="E281" s="8">
        <v>3</v>
      </c>
      <c r="F281" s="32">
        <v>4187</v>
      </c>
      <c r="G281" s="8">
        <v>3</v>
      </c>
      <c r="H281" s="53">
        <v>43</v>
      </c>
      <c r="I281">
        <v>7300</v>
      </c>
      <c r="J281">
        <v>11400</v>
      </c>
      <c r="K281">
        <v>0.1</v>
      </c>
    </row>
    <row r="282" spans="1:11" ht="13.5">
      <c r="A282">
        <v>3</v>
      </c>
      <c r="B282" s="11">
        <v>104</v>
      </c>
      <c r="C282" s="5" t="str">
        <f t="shared" si="4"/>
        <v>3-104</v>
      </c>
      <c r="D282" s="12">
        <v>4147</v>
      </c>
      <c r="E282" s="11">
        <v>3</v>
      </c>
      <c r="F282" s="33">
        <v>4190</v>
      </c>
      <c r="G282" s="11">
        <v>3</v>
      </c>
      <c r="H282" s="54">
        <v>43</v>
      </c>
      <c r="I282">
        <v>7300</v>
      </c>
      <c r="J282">
        <v>11400</v>
      </c>
      <c r="K282">
        <v>0.1</v>
      </c>
    </row>
    <row r="283" spans="1:11" ht="13.5">
      <c r="A283">
        <v>3</v>
      </c>
      <c r="B283" s="5">
        <v>105</v>
      </c>
      <c r="C283" s="5" t="str">
        <f t="shared" si="4"/>
        <v>3-105</v>
      </c>
      <c r="D283" s="6">
        <v>4150</v>
      </c>
      <c r="E283" s="5">
        <v>3</v>
      </c>
      <c r="F283" s="26">
        <v>4193</v>
      </c>
      <c r="G283" s="5">
        <v>3</v>
      </c>
      <c r="H283" s="55">
        <v>43</v>
      </c>
      <c r="I283">
        <v>7300</v>
      </c>
      <c r="J283">
        <v>11400</v>
      </c>
      <c r="K283">
        <v>0.1</v>
      </c>
    </row>
    <row r="284" spans="1:11" ht="13.5">
      <c r="A284">
        <v>3</v>
      </c>
      <c r="B284" s="8">
        <v>106</v>
      </c>
      <c r="C284" s="5" t="str">
        <f t="shared" si="4"/>
        <v>3-106</v>
      </c>
      <c r="D284" s="9">
        <v>4153</v>
      </c>
      <c r="E284" s="8">
        <v>3</v>
      </c>
      <c r="F284" s="32">
        <v>4196</v>
      </c>
      <c r="G284" s="8">
        <v>3</v>
      </c>
      <c r="H284" s="53">
        <v>43</v>
      </c>
      <c r="I284">
        <v>7300</v>
      </c>
      <c r="J284">
        <v>11400</v>
      </c>
      <c r="K284">
        <v>0.1</v>
      </c>
    </row>
    <row r="285" spans="1:11" ht="13.5">
      <c r="A285">
        <v>3</v>
      </c>
      <c r="B285" s="8">
        <v>107</v>
      </c>
      <c r="C285" s="5" t="str">
        <f t="shared" si="4"/>
        <v>3-107</v>
      </c>
      <c r="D285" s="9">
        <v>4156</v>
      </c>
      <c r="E285" s="8">
        <v>3</v>
      </c>
      <c r="F285" s="32">
        <v>4199</v>
      </c>
      <c r="G285" s="8">
        <v>3</v>
      </c>
      <c r="H285" s="53">
        <v>43</v>
      </c>
      <c r="I285">
        <v>7300</v>
      </c>
      <c r="J285">
        <v>11400</v>
      </c>
      <c r="K285">
        <v>0.1</v>
      </c>
    </row>
    <row r="286" spans="1:11" ht="13.5">
      <c r="A286">
        <v>3</v>
      </c>
      <c r="B286" s="11">
        <v>108</v>
      </c>
      <c r="C286" s="5" t="str">
        <f t="shared" si="4"/>
        <v>3-108</v>
      </c>
      <c r="D286" s="12">
        <v>4159</v>
      </c>
      <c r="E286" s="11">
        <v>3</v>
      </c>
      <c r="F286" s="33">
        <v>4202</v>
      </c>
      <c r="G286" s="11">
        <v>3</v>
      </c>
      <c r="H286" s="54">
        <v>43</v>
      </c>
      <c r="I286">
        <v>7300</v>
      </c>
      <c r="J286">
        <v>11400</v>
      </c>
      <c r="K286">
        <v>0.1</v>
      </c>
    </row>
    <row r="287" spans="1:11" ht="13.5">
      <c r="A287">
        <v>3</v>
      </c>
      <c r="B287" s="5">
        <v>109</v>
      </c>
      <c r="C287" s="5" t="str">
        <f t="shared" si="4"/>
        <v>3-109</v>
      </c>
      <c r="D287" s="6">
        <v>4162</v>
      </c>
      <c r="E287" s="5">
        <v>3</v>
      </c>
      <c r="F287" s="26">
        <v>4205</v>
      </c>
      <c r="G287" s="5">
        <v>3</v>
      </c>
      <c r="H287" s="55">
        <v>43</v>
      </c>
      <c r="I287">
        <v>7300</v>
      </c>
      <c r="J287">
        <v>11400</v>
      </c>
      <c r="K287">
        <v>0.1</v>
      </c>
    </row>
    <row r="288" spans="1:11" ht="13.5">
      <c r="A288">
        <v>3</v>
      </c>
      <c r="B288" s="8">
        <v>110</v>
      </c>
      <c r="C288" s="5" t="str">
        <f t="shared" si="4"/>
        <v>3-110</v>
      </c>
      <c r="D288" s="9">
        <v>4165</v>
      </c>
      <c r="E288" s="8">
        <v>3</v>
      </c>
      <c r="F288" s="32">
        <v>4208</v>
      </c>
      <c r="G288" s="8">
        <v>3</v>
      </c>
      <c r="H288" s="53">
        <v>43</v>
      </c>
      <c r="I288">
        <v>7300</v>
      </c>
      <c r="J288">
        <v>11400</v>
      </c>
      <c r="K288">
        <v>0.1</v>
      </c>
    </row>
    <row r="289" spans="1:11" ht="13.5">
      <c r="A289">
        <v>3</v>
      </c>
      <c r="B289" s="8">
        <v>111</v>
      </c>
      <c r="C289" s="5" t="str">
        <f t="shared" si="4"/>
        <v>3-111</v>
      </c>
      <c r="D289" s="9">
        <v>4168</v>
      </c>
      <c r="E289" s="8">
        <v>3</v>
      </c>
      <c r="F289" s="32">
        <v>4211</v>
      </c>
      <c r="G289" s="8">
        <v>3</v>
      </c>
      <c r="H289" s="53">
        <v>43</v>
      </c>
      <c r="I289">
        <v>7300</v>
      </c>
      <c r="J289">
        <v>11400</v>
      </c>
      <c r="K289">
        <v>0.1</v>
      </c>
    </row>
    <row r="290" spans="1:11" ht="13.5">
      <c r="A290">
        <v>3</v>
      </c>
      <c r="B290" s="11">
        <v>112</v>
      </c>
      <c r="C290" s="5" t="str">
        <f t="shared" si="4"/>
        <v>3-112</v>
      </c>
      <c r="D290" s="12">
        <v>4171</v>
      </c>
      <c r="E290" s="11">
        <v>3</v>
      </c>
      <c r="F290" s="33">
        <v>4214</v>
      </c>
      <c r="G290" s="11">
        <v>3</v>
      </c>
      <c r="H290" s="54">
        <v>43</v>
      </c>
      <c r="I290">
        <v>7300</v>
      </c>
      <c r="J290">
        <v>11400</v>
      </c>
      <c r="K290">
        <v>0.1</v>
      </c>
    </row>
    <row r="291" spans="1:11" ht="13.5">
      <c r="A291">
        <v>3</v>
      </c>
      <c r="B291" s="5">
        <v>113</v>
      </c>
      <c r="C291" s="5" t="str">
        <f t="shared" si="4"/>
        <v>3-113</v>
      </c>
      <c r="D291" s="6">
        <v>4174</v>
      </c>
      <c r="E291" s="5">
        <v>3</v>
      </c>
      <c r="F291" s="26">
        <v>4217</v>
      </c>
      <c r="G291" s="5">
        <v>3</v>
      </c>
      <c r="H291" s="55">
        <v>43</v>
      </c>
      <c r="I291">
        <v>7400</v>
      </c>
      <c r="J291">
        <v>11400</v>
      </c>
      <c r="K291">
        <v>0.1</v>
      </c>
    </row>
    <row r="292" spans="1:11" ht="13.5">
      <c r="A292">
        <v>3</v>
      </c>
      <c r="B292" s="8">
        <v>114</v>
      </c>
      <c r="C292" s="5" t="str">
        <f t="shared" si="4"/>
        <v>3-114</v>
      </c>
      <c r="D292" s="9">
        <v>4177</v>
      </c>
      <c r="E292" s="8">
        <v>3</v>
      </c>
      <c r="F292" s="32">
        <v>4220</v>
      </c>
      <c r="G292" s="8">
        <v>3</v>
      </c>
      <c r="H292" s="53">
        <v>43</v>
      </c>
      <c r="I292">
        <v>7400</v>
      </c>
      <c r="J292">
        <v>11400</v>
      </c>
      <c r="K292">
        <v>0.1</v>
      </c>
    </row>
    <row r="293" spans="1:11" ht="13.5">
      <c r="A293">
        <v>3</v>
      </c>
      <c r="B293" s="8">
        <v>115</v>
      </c>
      <c r="C293" s="5" t="str">
        <f t="shared" si="4"/>
        <v>3-115</v>
      </c>
      <c r="D293" s="9">
        <v>4180</v>
      </c>
      <c r="E293" s="8">
        <v>3</v>
      </c>
      <c r="F293" s="32">
        <v>4223</v>
      </c>
      <c r="G293" s="8">
        <v>3</v>
      </c>
      <c r="H293" s="53">
        <v>43</v>
      </c>
      <c r="I293">
        <v>7400</v>
      </c>
      <c r="J293">
        <v>11400</v>
      </c>
      <c r="K293">
        <v>0.1</v>
      </c>
    </row>
    <row r="294" spans="1:11" ht="13.5">
      <c r="A294">
        <v>3</v>
      </c>
      <c r="B294" s="11">
        <v>116</v>
      </c>
      <c r="C294" s="5" t="str">
        <f t="shared" si="4"/>
        <v>3-116</v>
      </c>
      <c r="D294" s="12">
        <v>4183</v>
      </c>
      <c r="E294" s="11">
        <v>3</v>
      </c>
      <c r="F294" s="33">
        <v>4226</v>
      </c>
      <c r="G294" s="11">
        <v>3</v>
      </c>
      <c r="H294" s="54">
        <v>43</v>
      </c>
      <c r="I294">
        <v>7400</v>
      </c>
      <c r="J294">
        <v>11400</v>
      </c>
      <c r="K294">
        <v>0.1</v>
      </c>
    </row>
    <row r="295" spans="1:11" ht="13.5">
      <c r="A295">
        <v>3</v>
      </c>
      <c r="B295" s="5">
        <v>117</v>
      </c>
      <c r="C295" s="5" t="str">
        <f t="shared" si="4"/>
        <v>3-117</v>
      </c>
      <c r="D295" s="6">
        <v>4186</v>
      </c>
      <c r="E295" s="5">
        <v>3</v>
      </c>
      <c r="F295" s="26">
        <v>4229</v>
      </c>
      <c r="G295" s="5">
        <v>3</v>
      </c>
      <c r="H295" s="55">
        <v>43</v>
      </c>
      <c r="I295">
        <v>7400</v>
      </c>
      <c r="J295">
        <v>11400</v>
      </c>
      <c r="K295">
        <v>0.1</v>
      </c>
    </row>
    <row r="296" spans="1:11" ht="13.5">
      <c r="A296">
        <v>3</v>
      </c>
      <c r="B296" s="8">
        <v>118</v>
      </c>
      <c r="C296" s="5" t="str">
        <f t="shared" si="4"/>
        <v>3-118</v>
      </c>
      <c r="D296" s="9">
        <v>4189</v>
      </c>
      <c r="E296" s="8">
        <v>3</v>
      </c>
      <c r="F296" s="32">
        <v>4232</v>
      </c>
      <c r="G296" s="8">
        <v>3</v>
      </c>
      <c r="H296" s="53">
        <v>43</v>
      </c>
      <c r="I296">
        <v>7400</v>
      </c>
      <c r="J296">
        <v>11400</v>
      </c>
      <c r="K296">
        <v>0.1</v>
      </c>
    </row>
    <row r="297" spans="1:11" ht="13.5">
      <c r="A297">
        <v>3</v>
      </c>
      <c r="B297" s="8">
        <v>119</v>
      </c>
      <c r="C297" s="5" t="str">
        <f t="shared" si="4"/>
        <v>3-119</v>
      </c>
      <c r="D297" s="9">
        <v>4192</v>
      </c>
      <c r="E297" s="8">
        <v>3</v>
      </c>
      <c r="F297" s="32">
        <v>4235</v>
      </c>
      <c r="G297" s="8">
        <v>3</v>
      </c>
      <c r="H297" s="53">
        <v>43</v>
      </c>
      <c r="I297">
        <v>7400</v>
      </c>
      <c r="J297">
        <v>11400</v>
      </c>
      <c r="K297">
        <v>0.1</v>
      </c>
    </row>
    <row r="298" spans="1:11" ht="13.5">
      <c r="A298">
        <v>3</v>
      </c>
      <c r="B298" s="11">
        <v>120</v>
      </c>
      <c r="C298" s="5" t="str">
        <f t="shared" si="4"/>
        <v>3-120</v>
      </c>
      <c r="D298" s="12">
        <v>4195</v>
      </c>
      <c r="E298" s="11">
        <v>3</v>
      </c>
      <c r="F298" s="33">
        <v>4238</v>
      </c>
      <c r="G298" s="11">
        <v>3</v>
      </c>
      <c r="H298" s="54">
        <v>43</v>
      </c>
      <c r="I298">
        <v>7400</v>
      </c>
      <c r="J298">
        <v>11400</v>
      </c>
      <c r="K298">
        <v>0.1</v>
      </c>
    </row>
    <row r="299" spans="1:11" ht="13.5">
      <c r="A299">
        <v>3</v>
      </c>
      <c r="B299" s="5">
        <v>121</v>
      </c>
      <c r="C299" s="5" t="str">
        <f t="shared" si="4"/>
        <v>3-121</v>
      </c>
      <c r="D299" s="6">
        <v>4198</v>
      </c>
      <c r="E299" s="5">
        <v>3</v>
      </c>
      <c r="F299" s="26">
        <v>4241</v>
      </c>
      <c r="G299" s="5">
        <v>3</v>
      </c>
      <c r="H299" s="55">
        <v>43</v>
      </c>
      <c r="I299">
        <v>7500</v>
      </c>
      <c r="J299">
        <v>11400</v>
      </c>
      <c r="K299">
        <v>0.1</v>
      </c>
    </row>
    <row r="300" spans="1:11" ht="13.5">
      <c r="A300">
        <v>3</v>
      </c>
      <c r="B300" s="8">
        <v>122</v>
      </c>
      <c r="C300" s="5" t="str">
        <f t="shared" si="4"/>
        <v>3-122</v>
      </c>
      <c r="D300" s="9">
        <v>4201</v>
      </c>
      <c r="E300" s="8">
        <v>3</v>
      </c>
      <c r="F300" s="32">
        <v>4244</v>
      </c>
      <c r="G300" s="8">
        <v>3</v>
      </c>
      <c r="H300" s="53">
        <v>43</v>
      </c>
      <c r="I300">
        <v>7500</v>
      </c>
      <c r="J300">
        <v>11400</v>
      </c>
      <c r="K300">
        <v>0.1</v>
      </c>
    </row>
    <row r="301" spans="1:11" ht="13.5">
      <c r="A301">
        <v>3</v>
      </c>
      <c r="B301" s="8">
        <v>123</v>
      </c>
      <c r="C301" s="5" t="str">
        <f t="shared" si="4"/>
        <v>3-123</v>
      </c>
      <c r="D301" s="9">
        <v>4204</v>
      </c>
      <c r="E301" s="8">
        <v>3</v>
      </c>
      <c r="F301" s="32">
        <v>4247</v>
      </c>
      <c r="G301" s="8">
        <v>3</v>
      </c>
      <c r="H301" s="53">
        <v>43</v>
      </c>
      <c r="I301">
        <v>7500</v>
      </c>
      <c r="J301">
        <v>11400</v>
      </c>
      <c r="K301">
        <v>0.1</v>
      </c>
    </row>
    <row r="302" spans="1:11" ht="13.5">
      <c r="A302">
        <v>3</v>
      </c>
      <c r="B302" s="11">
        <v>124</v>
      </c>
      <c r="C302" s="5" t="str">
        <f t="shared" si="4"/>
        <v>3-124</v>
      </c>
      <c r="D302" s="12">
        <v>4207</v>
      </c>
      <c r="E302" s="11">
        <v>3</v>
      </c>
      <c r="F302" s="33">
        <v>4250</v>
      </c>
      <c r="G302" s="11">
        <v>3</v>
      </c>
      <c r="H302" s="54">
        <v>43</v>
      </c>
      <c r="I302">
        <v>7500</v>
      </c>
      <c r="J302">
        <v>11400</v>
      </c>
      <c r="K302">
        <v>0.1</v>
      </c>
    </row>
    <row r="303" spans="1:11" ht="13.5">
      <c r="A303">
        <v>3</v>
      </c>
      <c r="B303" s="5">
        <v>125</v>
      </c>
      <c r="C303" s="5" t="str">
        <f t="shared" si="4"/>
        <v>3-125</v>
      </c>
      <c r="D303" s="99">
        <v>4210</v>
      </c>
      <c r="E303" s="102"/>
      <c r="F303" s="105">
        <v>4253</v>
      </c>
      <c r="G303" s="102"/>
      <c r="H303" s="108">
        <v>43</v>
      </c>
      <c r="I303">
        <v>7500</v>
      </c>
      <c r="J303">
        <v>11400</v>
      </c>
      <c r="K303">
        <v>0.1</v>
      </c>
    </row>
    <row r="304" spans="1:11" ht="13.5">
      <c r="A304">
        <v>3</v>
      </c>
      <c r="B304" s="8">
        <v>126</v>
      </c>
      <c r="C304" s="5" t="str">
        <f t="shared" si="4"/>
        <v>3-126</v>
      </c>
      <c r="D304" s="100"/>
      <c r="E304" s="103"/>
      <c r="F304" s="106"/>
      <c r="G304" s="103"/>
      <c r="H304" s="109"/>
      <c r="I304">
        <v>7500</v>
      </c>
      <c r="J304">
        <v>11400</v>
      </c>
      <c r="K304">
        <v>0.1</v>
      </c>
    </row>
    <row r="305" spans="1:11" ht="13.5">
      <c r="A305">
        <v>3</v>
      </c>
      <c r="B305" s="8">
        <v>127</v>
      </c>
      <c r="C305" s="5" t="str">
        <f t="shared" si="4"/>
        <v>3-127</v>
      </c>
      <c r="D305" s="100"/>
      <c r="E305" s="103"/>
      <c r="F305" s="106"/>
      <c r="G305" s="103"/>
      <c r="H305" s="109"/>
      <c r="I305">
        <v>7500</v>
      </c>
      <c r="J305">
        <v>11400</v>
      </c>
      <c r="K305">
        <v>0.1</v>
      </c>
    </row>
    <row r="306" spans="1:11" ht="13.5">
      <c r="A306">
        <v>3</v>
      </c>
      <c r="B306" s="11">
        <v>128</v>
      </c>
      <c r="C306" s="5" t="str">
        <f t="shared" si="4"/>
        <v>3-128</v>
      </c>
      <c r="D306" s="101"/>
      <c r="E306" s="104"/>
      <c r="F306" s="107"/>
      <c r="G306" s="104"/>
      <c r="H306" s="110"/>
      <c r="I306">
        <v>7500</v>
      </c>
      <c r="J306">
        <v>11400</v>
      </c>
      <c r="K306">
        <v>0.1</v>
      </c>
    </row>
    <row r="307" spans="1:11" ht="13.5">
      <c r="A307">
        <v>2</v>
      </c>
      <c r="B307" s="5">
        <v>1</v>
      </c>
      <c r="C307" s="5" t="str">
        <f t="shared" si="4"/>
        <v>2-1</v>
      </c>
      <c r="D307" s="5">
        <v>1909</v>
      </c>
      <c r="E307" s="5">
        <v>21</v>
      </c>
      <c r="F307" s="26">
        <v>2182</v>
      </c>
      <c r="G307" s="7">
        <v>24</v>
      </c>
      <c r="H307" s="48">
        <v>273</v>
      </c>
      <c r="I307">
        <v>2100</v>
      </c>
      <c r="J307">
        <v>7798</v>
      </c>
    </row>
    <row r="308" spans="1:11" ht="13.5">
      <c r="A308">
        <v>2</v>
      </c>
      <c r="B308" s="8">
        <v>2</v>
      </c>
      <c r="C308" s="5" t="str">
        <f t="shared" si="4"/>
        <v>2-2</v>
      </c>
      <c r="D308" s="8">
        <v>1930</v>
      </c>
      <c r="E308" s="8">
        <v>21</v>
      </c>
      <c r="F308" s="32">
        <v>2206</v>
      </c>
      <c r="G308" s="10">
        <v>24</v>
      </c>
      <c r="H308" s="49">
        <v>276</v>
      </c>
      <c r="I308">
        <v>2100</v>
      </c>
      <c r="J308">
        <v>7893</v>
      </c>
    </row>
    <row r="309" spans="1:11" ht="13.5">
      <c r="A309">
        <v>2</v>
      </c>
      <c r="B309" s="8">
        <v>3</v>
      </c>
      <c r="C309" s="5" t="str">
        <f t="shared" si="4"/>
        <v>2-3</v>
      </c>
      <c r="D309" s="8">
        <v>1951</v>
      </c>
      <c r="E309" s="8">
        <v>21</v>
      </c>
      <c r="F309" s="32">
        <v>2230</v>
      </c>
      <c r="G309" s="10">
        <v>23</v>
      </c>
      <c r="H309" s="49">
        <v>279</v>
      </c>
      <c r="I309">
        <v>2100</v>
      </c>
      <c r="J309">
        <v>7987</v>
      </c>
    </row>
    <row r="310" spans="1:11" ht="13.5">
      <c r="A310">
        <v>2</v>
      </c>
      <c r="B310" s="11">
        <v>4</v>
      </c>
      <c r="C310" s="5" t="str">
        <f t="shared" si="4"/>
        <v>2-4</v>
      </c>
      <c r="D310" s="11">
        <v>1972</v>
      </c>
      <c r="E310" s="11">
        <v>21</v>
      </c>
      <c r="F310" s="33">
        <v>2253</v>
      </c>
      <c r="G310" s="13">
        <v>24</v>
      </c>
      <c r="H310" s="50">
        <v>281</v>
      </c>
      <c r="I310">
        <v>2100</v>
      </c>
      <c r="J310">
        <v>8086</v>
      </c>
    </row>
    <row r="311" spans="1:11" ht="13.5">
      <c r="A311">
        <v>2</v>
      </c>
      <c r="B311" s="5">
        <v>5</v>
      </c>
      <c r="C311" s="5" t="str">
        <f t="shared" si="4"/>
        <v>2-5</v>
      </c>
      <c r="D311" s="5">
        <v>1993</v>
      </c>
      <c r="E311" s="5">
        <v>22</v>
      </c>
      <c r="F311" s="26">
        <v>2277</v>
      </c>
      <c r="G311" s="7">
        <v>25</v>
      </c>
      <c r="H311" s="48">
        <v>284</v>
      </c>
      <c r="I311">
        <v>2300</v>
      </c>
      <c r="J311">
        <v>8176</v>
      </c>
    </row>
    <row r="312" spans="1:11" ht="13.5">
      <c r="A312">
        <v>2</v>
      </c>
      <c r="B312" s="8">
        <v>6</v>
      </c>
      <c r="C312" s="5" t="str">
        <f t="shared" si="4"/>
        <v>2-6</v>
      </c>
      <c r="D312" s="8">
        <v>2015</v>
      </c>
      <c r="E312" s="8">
        <v>21</v>
      </c>
      <c r="F312" s="32">
        <v>2302</v>
      </c>
      <c r="G312" s="10">
        <v>24</v>
      </c>
      <c r="H312" s="49">
        <v>287</v>
      </c>
      <c r="I312">
        <v>2300</v>
      </c>
      <c r="J312">
        <v>8275</v>
      </c>
    </row>
    <row r="313" spans="1:11" ht="13.5">
      <c r="A313">
        <v>2</v>
      </c>
      <c r="B313" s="8">
        <v>7</v>
      </c>
      <c r="C313" s="5" t="str">
        <f t="shared" si="4"/>
        <v>2-7</v>
      </c>
      <c r="D313" s="8">
        <v>2036</v>
      </c>
      <c r="E313" s="8">
        <v>21</v>
      </c>
      <c r="F313" s="32">
        <v>2326</v>
      </c>
      <c r="G313" s="10">
        <v>24</v>
      </c>
      <c r="H313" s="49">
        <v>290</v>
      </c>
      <c r="I313">
        <v>2300</v>
      </c>
      <c r="J313">
        <v>8374</v>
      </c>
    </row>
    <row r="314" spans="1:11" ht="13.5">
      <c r="A314">
        <v>2</v>
      </c>
      <c r="B314" s="11">
        <v>8</v>
      </c>
      <c r="C314" s="5" t="str">
        <f t="shared" si="4"/>
        <v>2-8</v>
      </c>
      <c r="D314" s="11">
        <v>2057</v>
      </c>
      <c r="E314" s="11">
        <v>22</v>
      </c>
      <c r="F314" s="33">
        <v>2350</v>
      </c>
      <c r="G314" s="13">
        <v>24</v>
      </c>
      <c r="H314" s="50">
        <v>293</v>
      </c>
      <c r="I314">
        <v>2300</v>
      </c>
      <c r="J314">
        <v>8473</v>
      </c>
    </row>
    <row r="315" spans="1:11" ht="13.5">
      <c r="A315">
        <v>2</v>
      </c>
      <c r="B315" s="5">
        <v>9</v>
      </c>
      <c r="C315" s="5" t="str">
        <f t="shared" si="4"/>
        <v>2-9</v>
      </c>
      <c r="D315" s="5">
        <v>2079</v>
      </c>
      <c r="E315" s="5">
        <v>24</v>
      </c>
      <c r="F315" s="26">
        <v>2374</v>
      </c>
      <c r="G315" s="7">
        <v>16</v>
      </c>
      <c r="H315" s="48">
        <v>295</v>
      </c>
      <c r="I315">
        <v>2400</v>
      </c>
      <c r="J315">
        <v>8572</v>
      </c>
    </row>
    <row r="316" spans="1:11" ht="13.5">
      <c r="A316">
        <v>2</v>
      </c>
      <c r="B316" s="8">
        <v>10</v>
      </c>
      <c r="C316" s="5" t="str">
        <f t="shared" si="4"/>
        <v>2-10</v>
      </c>
      <c r="D316" s="8">
        <v>2103</v>
      </c>
      <c r="E316" s="8">
        <v>24</v>
      </c>
      <c r="F316" s="32">
        <v>2390</v>
      </c>
      <c r="G316" s="10">
        <v>17</v>
      </c>
      <c r="H316" s="49">
        <v>287</v>
      </c>
      <c r="I316">
        <v>2400</v>
      </c>
      <c r="J316">
        <v>8698</v>
      </c>
    </row>
    <row r="317" spans="1:11" ht="13.5">
      <c r="A317">
        <v>2</v>
      </c>
      <c r="B317" s="8">
        <v>11</v>
      </c>
      <c r="C317" s="5" t="str">
        <f t="shared" si="4"/>
        <v>2-11</v>
      </c>
      <c r="D317" s="8">
        <v>2127</v>
      </c>
      <c r="E317" s="8">
        <v>23</v>
      </c>
      <c r="F317" s="32">
        <v>2407</v>
      </c>
      <c r="G317" s="10">
        <v>17</v>
      </c>
      <c r="H317" s="49">
        <v>280</v>
      </c>
      <c r="I317">
        <v>2400</v>
      </c>
      <c r="J317">
        <v>8820</v>
      </c>
    </row>
    <row r="318" spans="1:11" ht="13.5">
      <c r="A318">
        <v>2</v>
      </c>
      <c r="B318" s="11">
        <v>12</v>
      </c>
      <c r="C318" s="5" t="str">
        <f t="shared" si="4"/>
        <v>2-12</v>
      </c>
      <c r="D318" s="11">
        <v>2150</v>
      </c>
      <c r="E318" s="11">
        <v>23</v>
      </c>
      <c r="F318" s="33">
        <v>2424</v>
      </c>
      <c r="G318" s="13">
        <v>15</v>
      </c>
      <c r="H318" s="50">
        <v>274</v>
      </c>
      <c r="I318">
        <v>2400</v>
      </c>
      <c r="J318">
        <v>8941</v>
      </c>
    </row>
    <row r="319" spans="1:11" ht="13.5">
      <c r="A319">
        <v>2</v>
      </c>
      <c r="B319" s="5">
        <v>13</v>
      </c>
      <c r="C319" s="5" t="str">
        <f t="shared" si="4"/>
        <v>2-13</v>
      </c>
      <c r="D319" s="5">
        <v>2173</v>
      </c>
      <c r="E319" s="5">
        <v>16</v>
      </c>
      <c r="F319" s="26">
        <v>2439</v>
      </c>
      <c r="G319" s="7">
        <v>15</v>
      </c>
      <c r="H319" s="48">
        <v>266</v>
      </c>
      <c r="I319">
        <v>2500</v>
      </c>
      <c r="J319">
        <v>9072</v>
      </c>
    </row>
    <row r="320" spans="1:11" ht="13.5">
      <c r="A320">
        <v>2</v>
      </c>
      <c r="B320" s="8">
        <v>14</v>
      </c>
      <c r="C320" s="5" t="str">
        <f t="shared" si="4"/>
        <v>2-14</v>
      </c>
      <c r="D320" s="8">
        <v>2189</v>
      </c>
      <c r="E320" s="8">
        <v>16</v>
      </c>
      <c r="F320" s="32">
        <v>2454</v>
      </c>
      <c r="G320" s="10">
        <v>15</v>
      </c>
      <c r="H320" s="49">
        <v>265</v>
      </c>
      <c r="I320">
        <v>2500</v>
      </c>
      <c r="J320">
        <v>9148</v>
      </c>
    </row>
    <row r="321" spans="1:10" ht="13.5">
      <c r="A321">
        <v>2</v>
      </c>
      <c r="B321" s="8">
        <v>15</v>
      </c>
      <c r="C321" s="5" t="str">
        <f t="shared" si="4"/>
        <v>2-15</v>
      </c>
      <c r="D321" s="8">
        <v>2205</v>
      </c>
      <c r="E321" s="8">
        <v>16</v>
      </c>
      <c r="F321" s="32">
        <v>2469</v>
      </c>
      <c r="G321" s="10">
        <v>16</v>
      </c>
      <c r="H321" s="49">
        <v>264</v>
      </c>
      <c r="I321">
        <v>2500</v>
      </c>
      <c r="J321">
        <v>9225</v>
      </c>
    </row>
    <row r="322" spans="1:10" ht="13.5">
      <c r="A322">
        <v>2</v>
      </c>
      <c r="B322" s="11">
        <v>16</v>
      </c>
      <c r="C322" s="5" t="str">
        <f t="shared" si="4"/>
        <v>2-16</v>
      </c>
      <c r="D322" s="11">
        <v>2221</v>
      </c>
      <c r="E322" s="11">
        <v>17</v>
      </c>
      <c r="F322" s="33">
        <v>2485</v>
      </c>
      <c r="G322" s="13">
        <v>16</v>
      </c>
      <c r="H322" s="50">
        <v>264</v>
      </c>
      <c r="I322">
        <v>2500</v>
      </c>
      <c r="J322">
        <v>9301</v>
      </c>
    </row>
    <row r="323" spans="1:10" ht="13.5">
      <c r="A323">
        <v>2</v>
      </c>
      <c r="B323" s="5">
        <v>17</v>
      </c>
      <c r="C323" s="5" t="str">
        <f t="shared" si="4"/>
        <v>2-17</v>
      </c>
      <c r="D323" s="5">
        <v>2238</v>
      </c>
      <c r="E323" s="5">
        <v>11</v>
      </c>
      <c r="F323" s="26">
        <v>2501</v>
      </c>
      <c r="G323" s="7">
        <v>8</v>
      </c>
      <c r="H323" s="48">
        <v>263</v>
      </c>
      <c r="I323">
        <v>2600</v>
      </c>
      <c r="J323">
        <v>9382</v>
      </c>
    </row>
    <row r="324" spans="1:10" ht="13.5">
      <c r="A324">
        <v>2</v>
      </c>
      <c r="B324" s="8">
        <v>18</v>
      </c>
      <c r="C324" s="5" t="str">
        <f t="shared" si="4"/>
        <v>2-18</v>
      </c>
      <c r="D324" s="8">
        <v>2249</v>
      </c>
      <c r="E324" s="8">
        <v>11</v>
      </c>
      <c r="F324" s="32">
        <v>2509</v>
      </c>
      <c r="G324" s="10">
        <v>8</v>
      </c>
      <c r="H324" s="49">
        <v>260</v>
      </c>
      <c r="I324">
        <v>2600</v>
      </c>
      <c r="J324">
        <v>9459</v>
      </c>
    </row>
    <row r="325" spans="1:10" ht="13.5">
      <c r="A325">
        <v>2</v>
      </c>
      <c r="B325" s="8">
        <v>19</v>
      </c>
      <c r="C325" s="5" t="str">
        <f t="shared" si="4"/>
        <v>2-19</v>
      </c>
      <c r="D325" s="8">
        <v>2260</v>
      </c>
      <c r="E325" s="8">
        <v>11</v>
      </c>
      <c r="F325" s="32">
        <v>2517</v>
      </c>
      <c r="G325" s="10">
        <v>8</v>
      </c>
      <c r="H325" s="49">
        <v>257</v>
      </c>
      <c r="I325">
        <v>2600</v>
      </c>
      <c r="J325">
        <v>9535</v>
      </c>
    </row>
    <row r="326" spans="1:10" ht="13.5">
      <c r="A326">
        <v>2</v>
      </c>
      <c r="B326" s="11">
        <v>20</v>
      </c>
      <c r="C326" s="5" t="str">
        <f t="shared" ref="C326:C389" si="5">A326&amp;"-"&amp;B326</f>
        <v>2-20</v>
      </c>
      <c r="D326" s="11">
        <v>2271</v>
      </c>
      <c r="E326" s="11">
        <v>11</v>
      </c>
      <c r="F326" s="33">
        <v>2525</v>
      </c>
      <c r="G326" s="13">
        <v>7</v>
      </c>
      <c r="H326" s="50">
        <v>254</v>
      </c>
      <c r="I326">
        <v>2600</v>
      </c>
      <c r="J326">
        <v>9607</v>
      </c>
    </row>
    <row r="327" spans="1:10" ht="13.5">
      <c r="A327">
        <v>2</v>
      </c>
      <c r="B327" s="5">
        <v>21</v>
      </c>
      <c r="C327" s="5" t="str">
        <f t="shared" si="5"/>
        <v>2-21</v>
      </c>
      <c r="D327" s="5">
        <v>2282</v>
      </c>
      <c r="E327" s="5">
        <v>17</v>
      </c>
      <c r="F327" s="26">
        <v>2532</v>
      </c>
      <c r="G327" s="7">
        <v>11</v>
      </c>
      <c r="H327" s="48">
        <v>250</v>
      </c>
      <c r="I327">
        <v>2800</v>
      </c>
      <c r="J327">
        <v>9688</v>
      </c>
    </row>
    <row r="328" spans="1:10" ht="13.5">
      <c r="A328">
        <v>2</v>
      </c>
      <c r="B328" s="8">
        <v>22</v>
      </c>
      <c r="C328" s="5" t="str">
        <f t="shared" si="5"/>
        <v>2-22</v>
      </c>
      <c r="D328" s="8">
        <v>2299</v>
      </c>
      <c r="E328" s="8">
        <v>17</v>
      </c>
      <c r="F328" s="32">
        <v>2543</v>
      </c>
      <c r="G328" s="10">
        <v>12</v>
      </c>
      <c r="H328" s="49">
        <v>244</v>
      </c>
      <c r="I328">
        <v>2800</v>
      </c>
      <c r="J328">
        <v>9774</v>
      </c>
    </row>
    <row r="329" spans="1:10" ht="13.5">
      <c r="A329">
        <v>2</v>
      </c>
      <c r="B329" s="8">
        <v>23</v>
      </c>
      <c r="C329" s="5" t="str">
        <f t="shared" si="5"/>
        <v>2-23</v>
      </c>
      <c r="D329" s="8">
        <v>2316</v>
      </c>
      <c r="E329" s="8">
        <v>16</v>
      </c>
      <c r="F329" s="32">
        <v>2555</v>
      </c>
      <c r="G329" s="10">
        <v>12</v>
      </c>
      <c r="H329" s="49">
        <v>239</v>
      </c>
      <c r="I329">
        <v>2800</v>
      </c>
      <c r="J329">
        <v>9859</v>
      </c>
    </row>
    <row r="330" spans="1:10" ht="13.5">
      <c r="A330">
        <v>2</v>
      </c>
      <c r="B330" s="11">
        <v>24</v>
      </c>
      <c r="C330" s="5" t="str">
        <f t="shared" si="5"/>
        <v>2-24</v>
      </c>
      <c r="D330" s="11">
        <v>2332</v>
      </c>
      <c r="E330" s="11">
        <v>15</v>
      </c>
      <c r="F330" s="33">
        <v>2567</v>
      </c>
      <c r="G330" s="13">
        <v>11</v>
      </c>
      <c r="H330" s="50">
        <v>235</v>
      </c>
      <c r="I330">
        <v>2800</v>
      </c>
      <c r="J330">
        <v>9945</v>
      </c>
    </row>
    <row r="331" spans="1:10" ht="13.5">
      <c r="A331">
        <v>2</v>
      </c>
      <c r="B331" s="5">
        <v>25</v>
      </c>
      <c r="C331" s="5" t="str">
        <f t="shared" si="5"/>
        <v>2-25</v>
      </c>
      <c r="D331" s="5">
        <v>2347</v>
      </c>
      <c r="E331" s="5">
        <v>19</v>
      </c>
      <c r="F331" s="26">
        <v>2578</v>
      </c>
      <c r="G331" s="7">
        <v>18</v>
      </c>
      <c r="H331" s="48">
        <v>231</v>
      </c>
      <c r="I331">
        <v>2900</v>
      </c>
      <c r="J331">
        <v>10012</v>
      </c>
    </row>
    <row r="332" spans="1:10" ht="13.5">
      <c r="A332">
        <v>2</v>
      </c>
      <c r="B332" s="8">
        <v>26</v>
      </c>
      <c r="C332" s="5" t="str">
        <f t="shared" si="5"/>
        <v>2-26</v>
      </c>
      <c r="D332" s="8">
        <v>2366</v>
      </c>
      <c r="E332" s="8">
        <v>19</v>
      </c>
      <c r="F332" s="32">
        <v>2596</v>
      </c>
      <c r="G332" s="10">
        <v>18</v>
      </c>
      <c r="H332" s="49">
        <v>230</v>
      </c>
      <c r="I332">
        <v>2900</v>
      </c>
      <c r="J332">
        <v>10102</v>
      </c>
    </row>
    <row r="333" spans="1:10" ht="13.5">
      <c r="A333">
        <v>2</v>
      </c>
      <c r="B333" s="8">
        <v>27</v>
      </c>
      <c r="C333" s="5" t="str">
        <f t="shared" si="5"/>
        <v>2-27</v>
      </c>
      <c r="D333" s="8">
        <v>2385</v>
      </c>
      <c r="E333" s="8">
        <v>19</v>
      </c>
      <c r="F333" s="32">
        <v>2614</v>
      </c>
      <c r="G333" s="10">
        <v>18</v>
      </c>
      <c r="H333" s="49">
        <v>229</v>
      </c>
      <c r="I333">
        <v>2900</v>
      </c>
      <c r="J333">
        <v>10192</v>
      </c>
    </row>
    <row r="334" spans="1:10" ht="13.5">
      <c r="A334">
        <v>2</v>
      </c>
      <c r="B334" s="11">
        <v>28</v>
      </c>
      <c r="C334" s="5" t="str">
        <f t="shared" si="5"/>
        <v>2-28</v>
      </c>
      <c r="D334" s="11">
        <v>2404</v>
      </c>
      <c r="E334" s="11">
        <v>19</v>
      </c>
      <c r="F334" s="33">
        <v>2632</v>
      </c>
      <c r="G334" s="13">
        <v>19</v>
      </c>
      <c r="H334" s="50">
        <v>228</v>
      </c>
      <c r="I334">
        <v>2900</v>
      </c>
      <c r="J334">
        <v>10282</v>
      </c>
    </row>
    <row r="335" spans="1:10" ht="13.5">
      <c r="A335">
        <v>2</v>
      </c>
      <c r="B335" s="5">
        <v>29</v>
      </c>
      <c r="C335" s="5" t="str">
        <f t="shared" si="5"/>
        <v>2-29</v>
      </c>
      <c r="D335" s="5">
        <v>2423</v>
      </c>
      <c r="E335" s="5">
        <v>24</v>
      </c>
      <c r="F335" s="26">
        <v>2651</v>
      </c>
      <c r="G335" s="7">
        <v>22</v>
      </c>
      <c r="H335" s="48">
        <v>228</v>
      </c>
      <c r="I335">
        <v>3000</v>
      </c>
      <c r="J335">
        <v>10368</v>
      </c>
    </row>
    <row r="336" spans="1:10" ht="13.5">
      <c r="A336">
        <v>2</v>
      </c>
      <c r="B336" s="8">
        <v>30</v>
      </c>
      <c r="C336" s="5" t="str">
        <f t="shared" si="5"/>
        <v>2-30</v>
      </c>
      <c r="D336" s="8">
        <v>2447</v>
      </c>
      <c r="E336" s="8">
        <v>25</v>
      </c>
      <c r="F336" s="32">
        <v>2673</v>
      </c>
      <c r="G336" s="10">
        <v>23</v>
      </c>
      <c r="H336" s="49">
        <v>226</v>
      </c>
      <c r="I336">
        <v>3000</v>
      </c>
      <c r="J336">
        <v>10489</v>
      </c>
    </row>
    <row r="337" spans="1:10" ht="13.5">
      <c r="A337">
        <v>2</v>
      </c>
      <c r="B337" s="8">
        <v>31</v>
      </c>
      <c r="C337" s="5" t="str">
        <f t="shared" si="5"/>
        <v>2-31</v>
      </c>
      <c r="D337" s="8">
        <v>2472</v>
      </c>
      <c r="E337" s="8">
        <v>24</v>
      </c>
      <c r="F337" s="32">
        <v>2696</v>
      </c>
      <c r="G337" s="10">
        <v>23</v>
      </c>
      <c r="H337" s="49">
        <v>224</v>
      </c>
      <c r="I337">
        <v>3000</v>
      </c>
      <c r="J337">
        <v>10611</v>
      </c>
    </row>
    <row r="338" spans="1:10" ht="13.5">
      <c r="A338">
        <v>2</v>
      </c>
      <c r="B338" s="11">
        <v>32</v>
      </c>
      <c r="C338" s="5" t="str">
        <f t="shared" si="5"/>
        <v>2-32</v>
      </c>
      <c r="D338" s="11">
        <v>2496</v>
      </c>
      <c r="E338" s="11">
        <v>24</v>
      </c>
      <c r="F338" s="33">
        <v>2719</v>
      </c>
      <c r="G338" s="13">
        <v>22</v>
      </c>
      <c r="H338" s="50">
        <v>223</v>
      </c>
      <c r="I338">
        <v>3000</v>
      </c>
      <c r="J338">
        <v>10732</v>
      </c>
    </row>
    <row r="339" spans="1:10" ht="13.5">
      <c r="A339">
        <v>2</v>
      </c>
      <c r="B339" s="5">
        <v>33</v>
      </c>
      <c r="C339" s="5" t="str">
        <f t="shared" si="5"/>
        <v>2-33</v>
      </c>
      <c r="D339" s="5">
        <v>2520</v>
      </c>
      <c r="E339" s="5">
        <v>23</v>
      </c>
      <c r="F339" s="26">
        <v>2741</v>
      </c>
      <c r="G339" s="7">
        <v>21</v>
      </c>
      <c r="H339" s="48">
        <v>221</v>
      </c>
      <c r="I339">
        <v>3200</v>
      </c>
      <c r="J339">
        <v>10849</v>
      </c>
    </row>
    <row r="340" spans="1:10" ht="13.5">
      <c r="A340">
        <v>2</v>
      </c>
      <c r="B340" s="8">
        <v>34</v>
      </c>
      <c r="C340" s="5" t="str">
        <f t="shared" si="5"/>
        <v>2-34</v>
      </c>
      <c r="D340" s="8">
        <v>2543</v>
      </c>
      <c r="E340" s="8">
        <v>23</v>
      </c>
      <c r="F340" s="32">
        <v>2762</v>
      </c>
      <c r="G340" s="10">
        <v>22</v>
      </c>
      <c r="H340" s="49">
        <v>219</v>
      </c>
      <c r="I340">
        <v>3200</v>
      </c>
      <c r="J340">
        <v>10975</v>
      </c>
    </row>
    <row r="341" spans="1:10" ht="13.5">
      <c r="A341">
        <v>2</v>
      </c>
      <c r="B341" s="8">
        <v>35</v>
      </c>
      <c r="C341" s="5" t="str">
        <f t="shared" si="5"/>
        <v>2-35</v>
      </c>
      <c r="D341" s="8">
        <v>2566</v>
      </c>
      <c r="E341" s="8">
        <v>23</v>
      </c>
      <c r="F341" s="32">
        <v>2784</v>
      </c>
      <c r="G341" s="10">
        <v>22</v>
      </c>
      <c r="H341" s="49">
        <v>218</v>
      </c>
      <c r="I341">
        <v>3200</v>
      </c>
      <c r="J341">
        <v>11000</v>
      </c>
    </row>
    <row r="342" spans="1:10" ht="13.5">
      <c r="A342">
        <v>2</v>
      </c>
      <c r="B342" s="11">
        <v>36</v>
      </c>
      <c r="C342" s="5" t="str">
        <f t="shared" si="5"/>
        <v>2-36</v>
      </c>
      <c r="D342" s="11">
        <v>2589</v>
      </c>
      <c r="E342" s="11">
        <v>23</v>
      </c>
      <c r="F342" s="33">
        <v>2806</v>
      </c>
      <c r="G342" s="13">
        <v>21</v>
      </c>
      <c r="H342" s="50">
        <v>217</v>
      </c>
      <c r="I342">
        <v>3200</v>
      </c>
      <c r="J342">
        <v>11000</v>
      </c>
    </row>
    <row r="343" spans="1:10" ht="13.5">
      <c r="A343">
        <v>2</v>
      </c>
      <c r="B343" s="5">
        <v>37</v>
      </c>
      <c r="C343" s="5" t="str">
        <f t="shared" si="5"/>
        <v>2-37</v>
      </c>
      <c r="D343" s="5">
        <v>2612</v>
      </c>
      <c r="E343" s="5">
        <v>23</v>
      </c>
      <c r="F343" s="26">
        <v>2827</v>
      </c>
      <c r="G343" s="7">
        <v>20</v>
      </c>
      <c r="H343" s="48">
        <v>215</v>
      </c>
      <c r="I343">
        <v>3300</v>
      </c>
      <c r="J343">
        <v>11000</v>
      </c>
    </row>
    <row r="344" spans="1:10" ht="13.5">
      <c r="A344">
        <v>2</v>
      </c>
      <c r="B344" s="8">
        <v>38</v>
      </c>
      <c r="C344" s="5" t="str">
        <f t="shared" si="5"/>
        <v>2-38</v>
      </c>
      <c r="D344" s="8">
        <v>2635</v>
      </c>
      <c r="E344" s="8">
        <v>23</v>
      </c>
      <c r="F344" s="32">
        <v>2847</v>
      </c>
      <c r="G344" s="10">
        <v>18</v>
      </c>
      <c r="H344" s="49">
        <v>212</v>
      </c>
      <c r="I344">
        <v>3300</v>
      </c>
      <c r="J344">
        <v>11000</v>
      </c>
    </row>
    <row r="345" spans="1:10" ht="13.5">
      <c r="A345">
        <v>2</v>
      </c>
      <c r="B345" s="8">
        <v>39</v>
      </c>
      <c r="C345" s="5" t="str">
        <f t="shared" si="5"/>
        <v>2-39</v>
      </c>
      <c r="D345" s="8">
        <v>2658</v>
      </c>
      <c r="E345" s="8">
        <v>23</v>
      </c>
      <c r="F345" s="32">
        <v>2865</v>
      </c>
      <c r="G345" s="10">
        <v>19</v>
      </c>
      <c r="H345" s="49">
        <v>207</v>
      </c>
      <c r="I345">
        <v>3300</v>
      </c>
      <c r="J345">
        <v>11000</v>
      </c>
    </row>
    <row r="346" spans="1:10" ht="13.5">
      <c r="A346">
        <v>2</v>
      </c>
      <c r="B346" s="11">
        <v>40</v>
      </c>
      <c r="C346" s="5" t="str">
        <f t="shared" si="5"/>
        <v>2-40</v>
      </c>
      <c r="D346" s="11">
        <v>2681</v>
      </c>
      <c r="E346" s="11">
        <v>22</v>
      </c>
      <c r="F346" s="33">
        <v>2884</v>
      </c>
      <c r="G346" s="13">
        <v>18</v>
      </c>
      <c r="H346" s="50">
        <v>203</v>
      </c>
      <c r="I346">
        <v>3300</v>
      </c>
      <c r="J346">
        <v>11000</v>
      </c>
    </row>
    <row r="347" spans="1:10" ht="13.5">
      <c r="A347">
        <v>2</v>
      </c>
      <c r="B347" s="5">
        <v>41</v>
      </c>
      <c r="C347" s="5" t="str">
        <f t="shared" si="5"/>
        <v>2-41</v>
      </c>
      <c r="D347" s="5">
        <v>2703</v>
      </c>
      <c r="E347" s="5">
        <v>23</v>
      </c>
      <c r="F347" s="26">
        <v>2902</v>
      </c>
      <c r="G347" s="7">
        <v>20</v>
      </c>
      <c r="H347" s="48">
        <v>199</v>
      </c>
      <c r="I347">
        <v>3500</v>
      </c>
      <c r="J347">
        <v>11000</v>
      </c>
    </row>
    <row r="348" spans="1:10" ht="13.5">
      <c r="A348">
        <v>2</v>
      </c>
      <c r="B348" s="8">
        <v>42</v>
      </c>
      <c r="C348" s="5" t="str">
        <f t="shared" si="5"/>
        <v>2-42</v>
      </c>
      <c r="D348" s="8">
        <v>2726</v>
      </c>
      <c r="E348" s="8">
        <v>22</v>
      </c>
      <c r="F348" s="32">
        <v>2922</v>
      </c>
      <c r="G348" s="10">
        <v>18</v>
      </c>
      <c r="H348" s="49">
        <v>196</v>
      </c>
      <c r="I348">
        <v>3500</v>
      </c>
      <c r="J348">
        <v>11000</v>
      </c>
    </row>
    <row r="349" spans="1:10" ht="13.5">
      <c r="A349">
        <v>2</v>
      </c>
      <c r="B349" s="8">
        <v>43</v>
      </c>
      <c r="C349" s="5" t="str">
        <f t="shared" si="5"/>
        <v>2-43</v>
      </c>
      <c r="D349" s="8">
        <v>2748</v>
      </c>
      <c r="E349" s="8">
        <v>22</v>
      </c>
      <c r="F349" s="32">
        <v>2940</v>
      </c>
      <c r="G349" s="10">
        <v>18</v>
      </c>
      <c r="H349" s="49">
        <v>192</v>
      </c>
      <c r="I349">
        <v>3500</v>
      </c>
      <c r="J349">
        <v>11000</v>
      </c>
    </row>
    <row r="350" spans="1:10" ht="13.5">
      <c r="A350">
        <v>2</v>
      </c>
      <c r="B350" s="11">
        <v>44</v>
      </c>
      <c r="C350" s="5" t="str">
        <f t="shared" si="5"/>
        <v>2-44</v>
      </c>
      <c r="D350" s="11">
        <v>2770</v>
      </c>
      <c r="E350" s="11">
        <v>22</v>
      </c>
      <c r="F350" s="33">
        <v>2958</v>
      </c>
      <c r="G350" s="13">
        <v>18</v>
      </c>
      <c r="H350" s="50">
        <v>188</v>
      </c>
      <c r="I350">
        <v>3500</v>
      </c>
      <c r="J350">
        <v>11000</v>
      </c>
    </row>
    <row r="351" spans="1:10" ht="13.5">
      <c r="A351">
        <v>2</v>
      </c>
      <c r="B351" s="5">
        <v>45</v>
      </c>
      <c r="C351" s="5" t="str">
        <f t="shared" si="5"/>
        <v>2-45</v>
      </c>
      <c r="D351" s="5">
        <v>2792</v>
      </c>
      <c r="E351" s="5">
        <v>22</v>
      </c>
      <c r="F351" s="26">
        <v>2976</v>
      </c>
      <c r="G351" s="7">
        <v>18</v>
      </c>
      <c r="H351" s="48">
        <v>184</v>
      </c>
      <c r="I351">
        <v>3700</v>
      </c>
      <c r="J351">
        <v>11000</v>
      </c>
    </row>
    <row r="352" spans="1:10" ht="13.5">
      <c r="A352">
        <v>2</v>
      </c>
      <c r="B352" s="8">
        <v>46</v>
      </c>
      <c r="C352" s="5" t="str">
        <f t="shared" si="5"/>
        <v>2-46</v>
      </c>
      <c r="D352" s="8">
        <v>2814</v>
      </c>
      <c r="E352" s="8">
        <v>20</v>
      </c>
      <c r="F352" s="32">
        <v>2994</v>
      </c>
      <c r="G352" s="10">
        <v>16</v>
      </c>
      <c r="H352" s="49">
        <v>180</v>
      </c>
      <c r="I352">
        <v>3700</v>
      </c>
      <c r="J352">
        <v>11000</v>
      </c>
    </row>
    <row r="353" spans="1:10" ht="13.5">
      <c r="A353">
        <v>2</v>
      </c>
      <c r="B353" s="8">
        <v>47</v>
      </c>
      <c r="C353" s="5" t="str">
        <f t="shared" si="5"/>
        <v>2-47</v>
      </c>
      <c r="D353" s="8">
        <v>2834</v>
      </c>
      <c r="E353" s="8">
        <v>20</v>
      </c>
      <c r="F353" s="32">
        <v>3010</v>
      </c>
      <c r="G353" s="10">
        <v>17</v>
      </c>
      <c r="H353" s="49">
        <v>176</v>
      </c>
      <c r="I353">
        <v>3700</v>
      </c>
      <c r="J353">
        <v>11000</v>
      </c>
    </row>
    <row r="354" spans="1:10" ht="13.5">
      <c r="A354">
        <v>2</v>
      </c>
      <c r="B354" s="8">
        <v>48</v>
      </c>
      <c r="C354" s="5" t="str">
        <f t="shared" si="5"/>
        <v>2-48</v>
      </c>
      <c r="D354" s="8">
        <v>2854</v>
      </c>
      <c r="E354" s="8">
        <v>21</v>
      </c>
      <c r="F354" s="32">
        <v>3027</v>
      </c>
      <c r="G354" s="10">
        <v>17</v>
      </c>
      <c r="H354" s="49">
        <v>173</v>
      </c>
      <c r="I354">
        <v>3700</v>
      </c>
      <c r="J354">
        <v>11000</v>
      </c>
    </row>
    <row r="355" spans="1:10" ht="13.5">
      <c r="A355">
        <v>2</v>
      </c>
      <c r="B355" s="8">
        <v>49</v>
      </c>
      <c r="C355" s="5" t="str">
        <f t="shared" si="5"/>
        <v>2-49</v>
      </c>
      <c r="D355" s="8">
        <v>2875</v>
      </c>
      <c r="E355" s="8">
        <v>17</v>
      </c>
      <c r="F355" s="32">
        <v>3044</v>
      </c>
      <c r="G355" s="8">
        <v>17</v>
      </c>
      <c r="H355" s="49">
        <v>169</v>
      </c>
      <c r="I355">
        <v>3800</v>
      </c>
      <c r="J355">
        <v>11000</v>
      </c>
    </row>
    <row r="356" spans="1:10" ht="13.5">
      <c r="A356">
        <v>2</v>
      </c>
      <c r="B356" s="8">
        <v>50</v>
      </c>
      <c r="C356" s="5" t="str">
        <f t="shared" si="5"/>
        <v>2-50</v>
      </c>
      <c r="D356" s="8">
        <v>2892</v>
      </c>
      <c r="E356" s="8">
        <v>17</v>
      </c>
      <c r="F356" s="32">
        <v>3061</v>
      </c>
      <c r="G356" s="8">
        <v>17</v>
      </c>
      <c r="H356" s="49">
        <v>169</v>
      </c>
      <c r="I356">
        <v>3800</v>
      </c>
      <c r="J356">
        <v>11000</v>
      </c>
    </row>
    <row r="357" spans="1:10" ht="13.5">
      <c r="A357">
        <v>2</v>
      </c>
      <c r="B357" s="8">
        <v>51</v>
      </c>
      <c r="C357" s="5" t="str">
        <f t="shared" si="5"/>
        <v>2-51</v>
      </c>
      <c r="D357" s="8">
        <v>2909</v>
      </c>
      <c r="E357" s="8">
        <v>17</v>
      </c>
      <c r="F357" s="32">
        <v>3078</v>
      </c>
      <c r="G357" s="8">
        <v>17</v>
      </c>
      <c r="H357" s="49">
        <v>169</v>
      </c>
      <c r="I357">
        <v>3800</v>
      </c>
      <c r="J357">
        <v>11000</v>
      </c>
    </row>
    <row r="358" spans="1:10" ht="13.5">
      <c r="A358">
        <v>2</v>
      </c>
      <c r="B358" s="11">
        <v>52</v>
      </c>
      <c r="C358" s="5" t="str">
        <f t="shared" si="5"/>
        <v>2-52</v>
      </c>
      <c r="D358" s="11">
        <v>2926</v>
      </c>
      <c r="E358" s="11">
        <v>16</v>
      </c>
      <c r="F358" s="33">
        <v>3095</v>
      </c>
      <c r="G358" s="11">
        <v>16</v>
      </c>
      <c r="H358" s="50">
        <v>169</v>
      </c>
      <c r="I358">
        <v>3800</v>
      </c>
      <c r="J358">
        <v>11000</v>
      </c>
    </row>
    <row r="359" spans="1:10" ht="13.5">
      <c r="A359">
        <v>2</v>
      </c>
      <c r="B359" s="5">
        <v>53</v>
      </c>
      <c r="C359" s="5" t="str">
        <f t="shared" si="5"/>
        <v>2-53</v>
      </c>
      <c r="D359" s="5">
        <v>2942</v>
      </c>
      <c r="E359" s="5">
        <v>21</v>
      </c>
      <c r="F359" s="26">
        <v>3111</v>
      </c>
      <c r="G359" s="5">
        <v>20</v>
      </c>
      <c r="H359" s="48">
        <v>169</v>
      </c>
      <c r="I359">
        <v>4100</v>
      </c>
      <c r="J359">
        <v>11000</v>
      </c>
    </row>
    <row r="360" spans="1:10" ht="13.5">
      <c r="A360">
        <v>2</v>
      </c>
      <c r="B360" s="8">
        <v>54</v>
      </c>
      <c r="C360" s="5" t="str">
        <f t="shared" si="5"/>
        <v>2-54</v>
      </c>
      <c r="D360" s="8">
        <v>2963</v>
      </c>
      <c r="E360" s="8">
        <v>21</v>
      </c>
      <c r="F360" s="32">
        <v>3131</v>
      </c>
      <c r="G360" s="8">
        <v>19</v>
      </c>
      <c r="H360" s="49">
        <v>168</v>
      </c>
      <c r="I360">
        <v>4100</v>
      </c>
      <c r="J360">
        <v>11000</v>
      </c>
    </row>
    <row r="361" spans="1:10" ht="13.5">
      <c r="A361">
        <v>2</v>
      </c>
      <c r="B361" s="8">
        <v>55</v>
      </c>
      <c r="C361" s="5" t="str">
        <f t="shared" si="5"/>
        <v>2-55</v>
      </c>
      <c r="D361" s="8">
        <v>2984</v>
      </c>
      <c r="E361" s="8">
        <v>21</v>
      </c>
      <c r="F361" s="32">
        <v>3150</v>
      </c>
      <c r="G361" s="8">
        <v>18</v>
      </c>
      <c r="H361" s="49">
        <v>166</v>
      </c>
      <c r="I361">
        <v>4100</v>
      </c>
      <c r="J361">
        <v>11000</v>
      </c>
    </row>
    <row r="362" spans="1:10" ht="13.5">
      <c r="A362">
        <v>2</v>
      </c>
      <c r="B362" s="11">
        <v>56</v>
      </c>
      <c r="C362" s="5" t="str">
        <f t="shared" si="5"/>
        <v>2-56</v>
      </c>
      <c r="D362" s="11">
        <v>3005</v>
      </c>
      <c r="E362" s="11">
        <v>20</v>
      </c>
      <c r="F362" s="33">
        <v>3168</v>
      </c>
      <c r="G362" s="11">
        <v>18</v>
      </c>
      <c r="H362" s="50">
        <v>163</v>
      </c>
      <c r="I362">
        <v>4100</v>
      </c>
      <c r="J362">
        <v>11000</v>
      </c>
    </row>
    <row r="363" spans="1:10" ht="13.5">
      <c r="A363">
        <v>2</v>
      </c>
      <c r="B363" s="5">
        <v>57</v>
      </c>
      <c r="C363" s="5" t="str">
        <f t="shared" si="5"/>
        <v>2-57</v>
      </c>
      <c r="D363" s="5">
        <v>3025</v>
      </c>
      <c r="E363" s="5">
        <v>22</v>
      </c>
      <c r="F363" s="26">
        <v>3186</v>
      </c>
      <c r="G363" s="5">
        <v>19</v>
      </c>
      <c r="H363" s="48">
        <v>161</v>
      </c>
      <c r="I363">
        <v>4300</v>
      </c>
      <c r="J363">
        <v>11000</v>
      </c>
    </row>
    <row r="364" spans="1:10" ht="13.5">
      <c r="A364">
        <v>2</v>
      </c>
      <c r="B364" s="8">
        <v>58</v>
      </c>
      <c r="C364" s="5" t="str">
        <f t="shared" si="5"/>
        <v>2-58</v>
      </c>
      <c r="D364" s="8">
        <v>3047</v>
      </c>
      <c r="E364" s="8">
        <v>22</v>
      </c>
      <c r="F364" s="32">
        <v>3205</v>
      </c>
      <c r="G364" s="8">
        <v>18</v>
      </c>
      <c r="H364" s="49">
        <v>158</v>
      </c>
      <c r="I364">
        <v>4300</v>
      </c>
      <c r="J364">
        <v>11000</v>
      </c>
    </row>
    <row r="365" spans="1:10" ht="13.5">
      <c r="A365">
        <v>2</v>
      </c>
      <c r="B365" s="8">
        <v>59</v>
      </c>
      <c r="C365" s="5" t="str">
        <f t="shared" si="5"/>
        <v>2-59</v>
      </c>
      <c r="D365" s="8">
        <v>3069</v>
      </c>
      <c r="E365" s="8">
        <v>22</v>
      </c>
      <c r="F365" s="32">
        <v>3223</v>
      </c>
      <c r="G365" s="8">
        <v>17</v>
      </c>
      <c r="H365" s="49">
        <v>154</v>
      </c>
      <c r="I365">
        <v>4300</v>
      </c>
      <c r="J365">
        <v>11000</v>
      </c>
    </row>
    <row r="366" spans="1:10" ht="13.5">
      <c r="A366">
        <v>2</v>
      </c>
      <c r="B366" s="11">
        <v>60</v>
      </c>
      <c r="C366" s="5" t="str">
        <f t="shared" si="5"/>
        <v>2-60</v>
      </c>
      <c r="D366" s="11">
        <v>3091</v>
      </c>
      <c r="E366" s="11">
        <v>22</v>
      </c>
      <c r="F366" s="33">
        <v>3240</v>
      </c>
      <c r="G366" s="11">
        <v>18</v>
      </c>
      <c r="H366" s="50">
        <v>149</v>
      </c>
      <c r="I366">
        <v>4300</v>
      </c>
      <c r="J366">
        <v>11000</v>
      </c>
    </row>
    <row r="367" spans="1:10" ht="13.5">
      <c r="A367">
        <v>2</v>
      </c>
      <c r="B367" s="5">
        <v>61</v>
      </c>
      <c r="C367" s="5" t="str">
        <f t="shared" si="5"/>
        <v>2-61</v>
      </c>
      <c r="D367" s="5">
        <v>3113</v>
      </c>
      <c r="E367" s="5">
        <v>23</v>
      </c>
      <c r="F367" s="26">
        <v>3258</v>
      </c>
      <c r="G367" s="5">
        <v>19</v>
      </c>
      <c r="H367" s="48">
        <v>145</v>
      </c>
      <c r="I367">
        <v>4500</v>
      </c>
      <c r="J367">
        <v>11000</v>
      </c>
    </row>
    <row r="368" spans="1:10" ht="13.5">
      <c r="A368">
        <v>2</v>
      </c>
      <c r="B368" s="8">
        <v>62</v>
      </c>
      <c r="C368" s="5" t="str">
        <f t="shared" si="5"/>
        <v>2-62</v>
      </c>
      <c r="D368" s="8">
        <v>3136</v>
      </c>
      <c r="E368" s="8">
        <v>22</v>
      </c>
      <c r="F368" s="32">
        <v>3277</v>
      </c>
      <c r="G368" s="8">
        <v>18</v>
      </c>
      <c r="H368" s="49">
        <v>141</v>
      </c>
      <c r="I368">
        <v>4500</v>
      </c>
      <c r="J368">
        <v>11000</v>
      </c>
    </row>
    <row r="369" spans="1:11" ht="13.5">
      <c r="A369">
        <v>2</v>
      </c>
      <c r="B369" s="8">
        <v>63</v>
      </c>
      <c r="C369" s="5" t="str">
        <f t="shared" si="5"/>
        <v>2-63</v>
      </c>
      <c r="D369" s="8">
        <v>3158</v>
      </c>
      <c r="E369" s="8">
        <v>22</v>
      </c>
      <c r="F369" s="32">
        <v>3295</v>
      </c>
      <c r="G369" s="8">
        <v>18</v>
      </c>
      <c r="H369" s="49">
        <v>137</v>
      </c>
      <c r="I369">
        <v>4500</v>
      </c>
      <c r="J369">
        <v>11000</v>
      </c>
    </row>
    <row r="370" spans="1:11" ht="13.5">
      <c r="A370">
        <v>2</v>
      </c>
      <c r="B370" s="11">
        <v>64</v>
      </c>
      <c r="C370" s="5" t="str">
        <f t="shared" si="5"/>
        <v>2-64</v>
      </c>
      <c r="D370" s="11">
        <v>3180</v>
      </c>
      <c r="E370" s="11">
        <v>23</v>
      </c>
      <c r="F370" s="33">
        <v>3313</v>
      </c>
      <c r="G370" s="11">
        <v>19</v>
      </c>
      <c r="H370" s="50">
        <v>133</v>
      </c>
      <c r="I370">
        <v>4500</v>
      </c>
      <c r="J370">
        <v>11000</v>
      </c>
    </row>
    <row r="371" spans="1:11" ht="13.5">
      <c r="A371">
        <v>2</v>
      </c>
      <c r="B371" s="5">
        <v>65</v>
      </c>
      <c r="C371" s="5" t="str">
        <f t="shared" si="5"/>
        <v>2-65</v>
      </c>
      <c r="D371" s="5">
        <v>3203</v>
      </c>
      <c r="E371" s="5">
        <v>17</v>
      </c>
      <c r="F371" s="26">
        <v>3332</v>
      </c>
      <c r="G371" s="5">
        <v>15</v>
      </c>
      <c r="H371" s="48">
        <v>129</v>
      </c>
      <c r="I371">
        <v>4800</v>
      </c>
      <c r="J371">
        <v>11000</v>
      </c>
      <c r="K371">
        <v>0.05</v>
      </c>
    </row>
    <row r="372" spans="1:11" ht="13.5">
      <c r="A372">
        <v>2</v>
      </c>
      <c r="B372" s="8">
        <v>66</v>
      </c>
      <c r="C372" s="5" t="str">
        <f t="shared" si="5"/>
        <v>2-66</v>
      </c>
      <c r="D372" s="8">
        <v>3220</v>
      </c>
      <c r="E372" s="8">
        <v>17</v>
      </c>
      <c r="F372" s="32">
        <v>3347</v>
      </c>
      <c r="G372" s="8">
        <v>15</v>
      </c>
      <c r="H372" s="49">
        <v>127</v>
      </c>
      <c r="I372">
        <v>4800</v>
      </c>
      <c r="J372">
        <v>11000</v>
      </c>
      <c r="K372">
        <v>0.05</v>
      </c>
    </row>
    <row r="373" spans="1:11" ht="13.5">
      <c r="A373">
        <v>2</v>
      </c>
      <c r="B373" s="8">
        <v>67</v>
      </c>
      <c r="C373" s="5" t="str">
        <f t="shared" si="5"/>
        <v>2-67</v>
      </c>
      <c r="D373" s="8">
        <v>3237</v>
      </c>
      <c r="E373" s="8">
        <v>17</v>
      </c>
      <c r="F373" s="32">
        <v>3362</v>
      </c>
      <c r="G373" s="8">
        <v>15</v>
      </c>
      <c r="H373" s="49">
        <v>125</v>
      </c>
      <c r="I373">
        <v>4800</v>
      </c>
      <c r="J373">
        <v>11000</v>
      </c>
      <c r="K373">
        <v>0.05</v>
      </c>
    </row>
    <row r="374" spans="1:11" ht="13.5">
      <c r="A374">
        <v>2</v>
      </c>
      <c r="B374" s="11">
        <v>68</v>
      </c>
      <c r="C374" s="5" t="str">
        <f t="shared" si="5"/>
        <v>2-68</v>
      </c>
      <c r="D374" s="11">
        <v>3254</v>
      </c>
      <c r="E374" s="11">
        <v>17</v>
      </c>
      <c r="F374" s="33">
        <v>3377</v>
      </c>
      <c r="G374" s="11">
        <v>15</v>
      </c>
      <c r="H374" s="50">
        <v>123</v>
      </c>
      <c r="I374">
        <v>4800</v>
      </c>
      <c r="J374">
        <v>11000</v>
      </c>
      <c r="K374">
        <v>0.05</v>
      </c>
    </row>
    <row r="375" spans="1:11" ht="13.5">
      <c r="A375">
        <v>2</v>
      </c>
      <c r="B375" s="5">
        <v>69</v>
      </c>
      <c r="C375" s="5" t="str">
        <f t="shared" si="5"/>
        <v>2-69</v>
      </c>
      <c r="D375" s="5">
        <v>3271</v>
      </c>
      <c r="E375" s="5">
        <v>20</v>
      </c>
      <c r="F375" s="26">
        <v>3392</v>
      </c>
      <c r="G375" s="5">
        <v>16</v>
      </c>
      <c r="H375" s="48">
        <v>121</v>
      </c>
      <c r="I375">
        <v>4900</v>
      </c>
      <c r="J375">
        <v>11000</v>
      </c>
      <c r="K375">
        <v>0.05</v>
      </c>
    </row>
    <row r="376" spans="1:11" ht="13.5">
      <c r="A376">
        <v>2</v>
      </c>
      <c r="B376" s="8">
        <v>70</v>
      </c>
      <c r="C376" s="5" t="str">
        <f t="shared" si="5"/>
        <v>2-70</v>
      </c>
      <c r="D376" s="8">
        <v>3291</v>
      </c>
      <c r="E376" s="8">
        <v>20</v>
      </c>
      <c r="F376" s="32">
        <v>3408</v>
      </c>
      <c r="G376" s="8">
        <v>15</v>
      </c>
      <c r="H376" s="49">
        <v>117</v>
      </c>
      <c r="I376">
        <v>4900</v>
      </c>
      <c r="J376">
        <v>11000</v>
      </c>
      <c r="K376">
        <v>0.05</v>
      </c>
    </row>
    <row r="377" spans="1:11" ht="13.5">
      <c r="A377">
        <v>2</v>
      </c>
      <c r="B377" s="8">
        <v>71</v>
      </c>
      <c r="C377" s="5" t="str">
        <f t="shared" si="5"/>
        <v>2-71</v>
      </c>
      <c r="D377" s="8">
        <v>3311</v>
      </c>
      <c r="E377" s="8">
        <v>20</v>
      </c>
      <c r="F377" s="32">
        <v>3423</v>
      </c>
      <c r="G377" s="8">
        <v>16</v>
      </c>
      <c r="H377" s="49">
        <v>112</v>
      </c>
      <c r="I377">
        <v>4900</v>
      </c>
      <c r="J377">
        <v>11000</v>
      </c>
      <c r="K377">
        <v>0.05</v>
      </c>
    </row>
    <row r="378" spans="1:11" ht="13.5">
      <c r="A378">
        <v>2</v>
      </c>
      <c r="B378" s="11">
        <v>72</v>
      </c>
      <c r="C378" s="5" t="str">
        <f t="shared" si="5"/>
        <v>2-72</v>
      </c>
      <c r="D378" s="11">
        <v>3331</v>
      </c>
      <c r="E378" s="11">
        <v>18</v>
      </c>
      <c r="F378" s="33">
        <v>3439</v>
      </c>
      <c r="G378" s="11">
        <v>14</v>
      </c>
      <c r="H378" s="50">
        <v>108</v>
      </c>
      <c r="I378">
        <v>4900</v>
      </c>
      <c r="J378">
        <v>11000</v>
      </c>
      <c r="K378">
        <v>0.05</v>
      </c>
    </row>
    <row r="379" spans="1:11" ht="13.5">
      <c r="A379">
        <v>2</v>
      </c>
      <c r="B379" s="5">
        <v>73</v>
      </c>
      <c r="C379" s="5" t="str">
        <f t="shared" si="5"/>
        <v>2-73</v>
      </c>
      <c r="D379" s="5">
        <v>3349</v>
      </c>
      <c r="E379" s="5">
        <v>20</v>
      </c>
      <c r="F379" s="26">
        <v>3453</v>
      </c>
      <c r="G379" s="5">
        <v>15</v>
      </c>
      <c r="H379" s="48">
        <v>104</v>
      </c>
      <c r="I379">
        <v>5100</v>
      </c>
      <c r="J379">
        <v>11000</v>
      </c>
      <c r="K379">
        <v>0.05</v>
      </c>
    </row>
    <row r="380" spans="1:11" ht="13.5">
      <c r="A380">
        <v>2</v>
      </c>
      <c r="B380" s="8">
        <v>74</v>
      </c>
      <c r="C380" s="5" t="str">
        <f t="shared" si="5"/>
        <v>2-74</v>
      </c>
      <c r="D380" s="8">
        <v>3369</v>
      </c>
      <c r="E380" s="8">
        <v>19</v>
      </c>
      <c r="F380" s="32">
        <v>3468</v>
      </c>
      <c r="G380" s="8">
        <v>15</v>
      </c>
      <c r="H380" s="49">
        <v>99</v>
      </c>
      <c r="I380">
        <v>5100</v>
      </c>
      <c r="J380">
        <v>11000</v>
      </c>
      <c r="K380">
        <v>0.05</v>
      </c>
    </row>
    <row r="381" spans="1:11" ht="13.5">
      <c r="A381">
        <v>2</v>
      </c>
      <c r="B381" s="8">
        <v>75</v>
      </c>
      <c r="C381" s="5" t="str">
        <f t="shared" si="5"/>
        <v>2-75</v>
      </c>
      <c r="D381" s="8">
        <v>3388</v>
      </c>
      <c r="E381" s="8">
        <v>19</v>
      </c>
      <c r="F381" s="32">
        <v>3483</v>
      </c>
      <c r="G381" s="8">
        <v>16</v>
      </c>
      <c r="H381" s="49">
        <v>95</v>
      </c>
      <c r="I381">
        <v>5100</v>
      </c>
      <c r="J381">
        <v>11000</v>
      </c>
      <c r="K381">
        <v>0.05</v>
      </c>
    </row>
    <row r="382" spans="1:11" ht="13.5">
      <c r="A382">
        <v>2</v>
      </c>
      <c r="B382" s="11">
        <v>76</v>
      </c>
      <c r="C382" s="5" t="str">
        <f t="shared" si="5"/>
        <v>2-76</v>
      </c>
      <c r="D382" s="11">
        <v>3407</v>
      </c>
      <c r="E382" s="11">
        <v>18</v>
      </c>
      <c r="F382" s="33">
        <v>3499</v>
      </c>
      <c r="G382" s="11">
        <v>15</v>
      </c>
      <c r="H382" s="50">
        <v>92</v>
      </c>
      <c r="I382">
        <v>5100</v>
      </c>
      <c r="J382">
        <v>11000</v>
      </c>
      <c r="K382">
        <v>0.05</v>
      </c>
    </row>
    <row r="383" spans="1:11" ht="13.5">
      <c r="A383">
        <v>2</v>
      </c>
      <c r="B383" s="5">
        <v>77</v>
      </c>
      <c r="C383" s="5" t="str">
        <f t="shared" si="5"/>
        <v>2-77</v>
      </c>
      <c r="D383" s="5">
        <v>3425</v>
      </c>
      <c r="E383" s="5">
        <v>18</v>
      </c>
      <c r="F383" s="26">
        <v>3514</v>
      </c>
      <c r="G383" s="5">
        <v>15</v>
      </c>
      <c r="H383" s="48">
        <v>89</v>
      </c>
      <c r="I383">
        <v>5300</v>
      </c>
      <c r="J383">
        <v>11000</v>
      </c>
      <c r="K383">
        <v>0.05</v>
      </c>
    </row>
    <row r="384" spans="1:11" ht="13.5">
      <c r="A384">
        <v>2</v>
      </c>
      <c r="B384" s="8">
        <v>78</v>
      </c>
      <c r="C384" s="5" t="str">
        <f t="shared" si="5"/>
        <v>2-78</v>
      </c>
      <c r="D384" s="8">
        <v>3443</v>
      </c>
      <c r="E384" s="8">
        <v>18</v>
      </c>
      <c r="F384" s="32">
        <v>3529</v>
      </c>
      <c r="G384" s="8">
        <v>16</v>
      </c>
      <c r="H384" s="49">
        <v>86</v>
      </c>
      <c r="I384">
        <v>5300</v>
      </c>
      <c r="J384">
        <v>11000</v>
      </c>
      <c r="K384">
        <v>0.05</v>
      </c>
    </row>
    <row r="385" spans="1:11" ht="13.5">
      <c r="A385">
        <v>2</v>
      </c>
      <c r="B385" s="8">
        <v>79</v>
      </c>
      <c r="C385" s="5" t="str">
        <f t="shared" si="5"/>
        <v>2-79</v>
      </c>
      <c r="D385" s="8">
        <v>3461</v>
      </c>
      <c r="E385" s="8">
        <v>18</v>
      </c>
      <c r="F385" s="32">
        <v>3545</v>
      </c>
      <c r="G385" s="8">
        <v>16</v>
      </c>
      <c r="H385" s="49">
        <v>84</v>
      </c>
      <c r="I385">
        <v>5300</v>
      </c>
      <c r="J385">
        <v>11000</v>
      </c>
      <c r="K385">
        <v>0.05</v>
      </c>
    </row>
    <row r="386" spans="1:11" ht="13.5">
      <c r="A386">
        <v>2</v>
      </c>
      <c r="B386" s="11">
        <v>80</v>
      </c>
      <c r="C386" s="5" t="str">
        <f t="shared" si="5"/>
        <v>2-80</v>
      </c>
      <c r="D386" s="11">
        <v>3479</v>
      </c>
      <c r="E386" s="11">
        <v>18</v>
      </c>
      <c r="F386" s="33">
        <v>3561</v>
      </c>
      <c r="G386" s="11">
        <v>14</v>
      </c>
      <c r="H386" s="50">
        <v>82</v>
      </c>
      <c r="I386">
        <v>5300</v>
      </c>
      <c r="J386">
        <v>11000</v>
      </c>
      <c r="K386">
        <v>0.05</v>
      </c>
    </row>
    <row r="387" spans="1:11" ht="13.5">
      <c r="A387">
        <v>2</v>
      </c>
      <c r="B387" s="5">
        <v>81</v>
      </c>
      <c r="C387" s="5" t="str">
        <f t="shared" si="5"/>
        <v>2-81</v>
      </c>
      <c r="D387" s="5">
        <v>3497</v>
      </c>
      <c r="E387" s="5">
        <v>17</v>
      </c>
      <c r="F387" s="26">
        <v>3575</v>
      </c>
      <c r="G387" s="5">
        <v>13</v>
      </c>
      <c r="H387" s="48">
        <v>78</v>
      </c>
      <c r="I387">
        <v>5400</v>
      </c>
      <c r="J387">
        <v>11000</v>
      </c>
      <c r="K387">
        <v>0.05</v>
      </c>
    </row>
    <row r="388" spans="1:11" ht="13.5">
      <c r="A388">
        <v>2</v>
      </c>
      <c r="B388" s="8">
        <v>82</v>
      </c>
      <c r="C388" s="5" t="str">
        <f t="shared" si="5"/>
        <v>2-82</v>
      </c>
      <c r="D388" s="8">
        <v>3514</v>
      </c>
      <c r="E388" s="8">
        <v>15</v>
      </c>
      <c r="F388" s="32">
        <v>3588</v>
      </c>
      <c r="G388" s="8">
        <v>14</v>
      </c>
      <c r="H388" s="49">
        <v>74</v>
      </c>
      <c r="I388">
        <v>5400</v>
      </c>
      <c r="J388">
        <v>11000</v>
      </c>
      <c r="K388">
        <v>0.05</v>
      </c>
    </row>
    <row r="389" spans="1:11" ht="13.5">
      <c r="A389">
        <v>2</v>
      </c>
      <c r="B389" s="8">
        <v>83</v>
      </c>
      <c r="C389" s="5" t="str">
        <f t="shared" si="5"/>
        <v>2-83</v>
      </c>
      <c r="D389" s="8">
        <v>3529</v>
      </c>
      <c r="E389" s="8">
        <v>16</v>
      </c>
      <c r="F389" s="32">
        <v>3602</v>
      </c>
      <c r="G389" s="8">
        <v>12</v>
      </c>
      <c r="H389" s="49">
        <v>73</v>
      </c>
      <c r="I389">
        <v>5400</v>
      </c>
      <c r="J389">
        <v>11000</v>
      </c>
      <c r="K389">
        <v>0.05</v>
      </c>
    </row>
    <row r="390" spans="1:11" ht="13.5">
      <c r="A390">
        <v>2</v>
      </c>
      <c r="B390" s="11">
        <v>84</v>
      </c>
      <c r="C390" s="5" t="str">
        <f t="shared" ref="C390:C453" si="6">A390&amp;"-"&amp;B390</f>
        <v>2-84</v>
      </c>
      <c r="D390" s="11">
        <v>3545</v>
      </c>
      <c r="E390" s="11">
        <v>12</v>
      </c>
      <c r="F390" s="33">
        <v>3614</v>
      </c>
      <c r="G390" s="11">
        <v>12</v>
      </c>
      <c r="H390" s="50">
        <v>69</v>
      </c>
      <c r="I390">
        <v>5400</v>
      </c>
      <c r="J390">
        <v>11000</v>
      </c>
      <c r="K390">
        <v>0.05</v>
      </c>
    </row>
    <row r="391" spans="1:11" ht="13.5">
      <c r="A391">
        <v>2</v>
      </c>
      <c r="B391" s="5">
        <v>85</v>
      </c>
      <c r="C391" s="5" t="str">
        <f t="shared" si="6"/>
        <v>2-85</v>
      </c>
      <c r="D391" s="5">
        <v>3557</v>
      </c>
      <c r="E391" s="5">
        <v>16</v>
      </c>
      <c r="F391" s="26">
        <v>3626</v>
      </c>
      <c r="G391" s="5">
        <v>13</v>
      </c>
      <c r="H391" s="48">
        <v>69</v>
      </c>
      <c r="I391">
        <v>5500</v>
      </c>
      <c r="J391">
        <v>11000</v>
      </c>
      <c r="K391">
        <v>0.05</v>
      </c>
    </row>
    <row r="392" spans="1:11" ht="13.5">
      <c r="A392">
        <v>2</v>
      </c>
      <c r="B392" s="8">
        <v>86</v>
      </c>
      <c r="C392" s="5" t="str">
        <f t="shared" si="6"/>
        <v>2-86</v>
      </c>
      <c r="D392" s="8">
        <v>3573</v>
      </c>
      <c r="E392" s="8">
        <v>15</v>
      </c>
      <c r="F392" s="32">
        <v>3639</v>
      </c>
      <c r="G392" s="8">
        <v>12</v>
      </c>
      <c r="H392" s="49">
        <v>66</v>
      </c>
      <c r="I392">
        <v>5500</v>
      </c>
      <c r="J392">
        <v>11000</v>
      </c>
      <c r="K392">
        <v>0.05</v>
      </c>
    </row>
    <row r="393" spans="1:11" ht="13.5">
      <c r="A393">
        <v>2</v>
      </c>
      <c r="B393" s="8">
        <v>87</v>
      </c>
      <c r="C393" s="5" t="str">
        <f t="shared" si="6"/>
        <v>2-87</v>
      </c>
      <c r="D393" s="8">
        <v>3588</v>
      </c>
      <c r="E393" s="8">
        <v>15</v>
      </c>
      <c r="F393" s="32">
        <v>3651</v>
      </c>
      <c r="G393" s="8">
        <v>11</v>
      </c>
      <c r="H393" s="49">
        <v>63</v>
      </c>
      <c r="I393">
        <v>5500</v>
      </c>
      <c r="J393">
        <v>11000</v>
      </c>
      <c r="K393">
        <v>0.05</v>
      </c>
    </row>
    <row r="394" spans="1:11" ht="13.5">
      <c r="A394">
        <v>2</v>
      </c>
      <c r="B394" s="11">
        <v>88</v>
      </c>
      <c r="C394" s="5" t="str">
        <f t="shared" si="6"/>
        <v>2-88</v>
      </c>
      <c r="D394" s="11">
        <v>3603</v>
      </c>
      <c r="E394" s="11">
        <v>13</v>
      </c>
      <c r="F394" s="33">
        <v>3662</v>
      </c>
      <c r="G394" s="11">
        <v>11</v>
      </c>
      <c r="H394" s="50">
        <v>59</v>
      </c>
      <c r="I394">
        <v>5500</v>
      </c>
      <c r="J394">
        <v>11000</v>
      </c>
      <c r="K394">
        <v>0.05</v>
      </c>
    </row>
    <row r="395" spans="1:11" ht="13.5">
      <c r="A395">
        <v>2</v>
      </c>
      <c r="B395" s="5">
        <v>89</v>
      </c>
      <c r="C395" s="5" t="str">
        <f t="shared" si="6"/>
        <v>2-89</v>
      </c>
      <c r="D395" s="5">
        <v>3616</v>
      </c>
      <c r="E395" s="5">
        <v>13</v>
      </c>
      <c r="F395" s="26">
        <v>3673</v>
      </c>
      <c r="G395" s="5">
        <v>11</v>
      </c>
      <c r="H395" s="48">
        <v>57</v>
      </c>
      <c r="I395">
        <v>5600</v>
      </c>
      <c r="J395">
        <v>11000</v>
      </c>
      <c r="K395">
        <v>0.05</v>
      </c>
    </row>
    <row r="396" spans="1:11" ht="13.5">
      <c r="A396">
        <v>2</v>
      </c>
      <c r="B396" s="8">
        <v>90</v>
      </c>
      <c r="C396" s="5" t="str">
        <f t="shared" si="6"/>
        <v>2-90</v>
      </c>
      <c r="D396" s="8">
        <v>3629</v>
      </c>
      <c r="E396" s="8">
        <v>13</v>
      </c>
      <c r="F396" s="32">
        <v>3684</v>
      </c>
      <c r="G396" s="8">
        <v>11</v>
      </c>
      <c r="H396" s="49">
        <v>55</v>
      </c>
      <c r="I396">
        <v>5600</v>
      </c>
      <c r="J396">
        <v>11000</v>
      </c>
      <c r="K396">
        <v>0.05</v>
      </c>
    </row>
    <row r="397" spans="1:11" ht="13.5">
      <c r="A397">
        <v>2</v>
      </c>
      <c r="B397" s="8">
        <v>91</v>
      </c>
      <c r="C397" s="5" t="str">
        <f t="shared" si="6"/>
        <v>2-91</v>
      </c>
      <c r="D397" s="8">
        <v>3642</v>
      </c>
      <c r="E397" s="8">
        <v>14</v>
      </c>
      <c r="F397" s="32">
        <v>3695</v>
      </c>
      <c r="G397" s="8">
        <v>11</v>
      </c>
      <c r="H397" s="49">
        <v>53</v>
      </c>
      <c r="I397">
        <v>5600</v>
      </c>
      <c r="J397">
        <v>11000</v>
      </c>
      <c r="K397">
        <v>0.05</v>
      </c>
    </row>
    <row r="398" spans="1:11" ht="13.5">
      <c r="A398">
        <v>2</v>
      </c>
      <c r="B398" s="11">
        <v>92</v>
      </c>
      <c r="C398" s="5" t="str">
        <f t="shared" si="6"/>
        <v>2-92</v>
      </c>
      <c r="D398" s="11">
        <v>3656</v>
      </c>
      <c r="E398" s="11">
        <v>14</v>
      </c>
      <c r="F398" s="33">
        <v>3706</v>
      </c>
      <c r="G398" s="11">
        <v>11</v>
      </c>
      <c r="H398" s="50">
        <v>50</v>
      </c>
      <c r="I398">
        <v>5600</v>
      </c>
      <c r="J398">
        <v>11000</v>
      </c>
      <c r="K398">
        <v>0.05</v>
      </c>
    </row>
    <row r="399" spans="1:11" ht="13.5">
      <c r="A399">
        <v>2</v>
      </c>
      <c r="B399" s="5">
        <v>93</v>
      </c>
      <c r="C399" s="5" t="str">
        <f t="shared" si="6"/>
        <v>2-93</v>
      </c>
      <c r="D399" s="5">
        <v>3670</v>
      </c>
      <c r="E399" s="5">
        <v>13</v>
      </c>
      <c r="F399" s="26">
        <v>3717</v>
      </c>
      <c r="G399" s="5">
        <v>12</v>
      </c>
      <c r="H399" s="48">
        <v>47</v>
      </c>
      <c r="I399">
        <v>5800</v>
      </c>
      <c r="J399">
        <v>11000</v>
      </c>
      <c r="K399">
        <v>0.05</v>
      </c>
    </row>
    <row r="400" spans="1:11" ht="13.5">
      <c r="A400">
        <v>2</v>
      </c>
      <c r="B400" s="8">
        <v>94</v>
      </c>
      <c r="C400" s="5" t="str">
        <f t="shared" si="6"/>
        <v>2-94</v>
      </c>
      <c r="D400" s="8">
        <v>3683</v>
      </c>
      <c r="E400" s="8">
        <v>12</v>
      </c>
      <c r="F400" s="32">
        <v>3729</v>
      </c>
      <c r="G400" s="8">
        <v>11</v>
      </c>
      <c r="H400" s="49">
        <v>46</v>
      </c>
      <c r="I400">
        <v>5800</v>
      </c>
      <c r="J400">
        <v>11000</v>
      </c>
      <c r="K400">
        <v>0.05</v>
      </c>
    </row>
    <row r="401" spans="1:11" ht="13.5">
      <c r="A401">
        <v>2</v>
      </c>
      <c r="B401" s="8">
        <v>95</v>
      </c>
      <c r="C401" s="5" t="str">
        <f t="shared" si="6"/>
        <v>2-95</v>
      </c>
      <c r="D401" s="8">
        <v>3695</v>
      </c>
      <c r="E401" s="8">
        <v>12</v>
      </c>
      <c r="F401" s="32">
        <v>3740</v>
      </c>
      <c r="G401" s="8">
        <v>12</v>
      </c>
      <c r="H401" s="49">
        <v>45</v>
      </c>
      <c r="I401">
        <v>5800</v>
      </c>
      <c r="J401">
        <v>11000</v>
      </c>
      <c r="K401">
        <v>0.05</v>
      </c>
    </row>
    <row r="402" spans="1:11" ht="13.5">
      <c r="A402">
        <v>2</v>
      </c>
      <c r="B402" s="8">
        <v>96</v>
      </c>
      <c r="C402" s="5" t="str">
        <f t="shared" si="6"/>
        <v>2-96</v>
      </c>
      <c r="D402" s="8">
        <v>3707</v>
      </c>
      <c r="E402" s="8">
        <v>10</v>
      </c>
      <c r="F402" s="32">
        <v>3752</v>
      </c>
      <c r="G402" s="8">
        <v>10</v>
      </c>
      <c r="H402" s="49">
        <v>45</v>
      </c>
      <c r="I402">
        <v>5800</v>
      </c>
      <c r="J402">
        <v>11000</v>
      </c>
      <c r="K402">
        <v>0.05</v>
      </c>
    </row>
    <row r="403" spans="1:11" ht="13.5">
      <c r="A403">
        <v>2</v>
      </c>
      <c r="B403" s="8">
        <v>97</v>
      </c>
      <c r="C403" s="5" t="str">
        <f t="shared" si="6"/>
        <v>2-97</v>
      </c>
      <c r="D403" s="8">
        <v>3717</v>
      </c>
      <c r="E403" s="9">
        <v>9</v>
      </c>
      <c r="F403" s="32">
        <v>3762</v>
      </c>
      <c r="G403" s="10">
        <v>9</v>
      </c>
      <c r="H403" s="53">
        <v>45</v>
      </c>
      <c r="I403">
        <v>5900</v>
      </c>
      <c r="J403">
        <v>11000</v>
      </c>
      <c r="K403">
        <v>0.05</v>
      </c>
    </row>
    <row r="404" spans="1:11" ht="13.5">
      <c r="A404">
        <v>2</v>
      </c>
      <c r="B404" s="8">
        <v>98</v>
      </c>
      <c r="C404" s="5" t="str">
        <f t="shared" si="6"/>
        <v>2-98</v>
      </c>
      <c r="D404" s="8">
        <v>3726</v>
      </c>
      <c r="E404" s="9">
        <v>9</v>
      </c>
      <c r="F404" s="32">
        <v>3771</v>
      </c>
      <c r="G404" s="10">
        <v>8</v>
      </c>
      <c r="H404" s="53">
        <v>45</v>
      </c>
      <c r="I404">
        <v>5900</v>
      </c>
      <c r="J404">
        <v>11000</v>
      </c>
      <c r="K404">
        <v>0.05</v>
      </c>
    </row>
    <row r="405" spans="1:11" ht="13.5">
      <c r="A405">
        <v>2</v>
      </c>
      <c r="B405" s="8">
        <v>99</v>
      </c>
      <c r="C405" s="5" t="str">
        <f t="shared" si="6"/>
        <v>2-99</v>
      </c>
      <c r="D405" s="8">
        <v>3735</v>
      </c>
      <c r="E405" s="9">
        <v>9</v>
      </c>
      <c r="F405" s="32">
        <v>3779</v>
      </c>
      <c r="G405" s="10">
        <v>9</v>
      </c>
      <c r="H405" s="53">
        <v>44</v>
      </c>
      <c r="I405">
        <v>5900</v>
      </c>
      <c r="J405">
        <v>11000</v>
      </c>
      <c r="K405">
        <v>0.05</v>
      </c>
    </row>
    <row r="406" spans="1:11" ht="13.5">
      <c r="A406">
        <v>2</v>
      </c>
      <c r="B406" s="11">
        <v>100</v>
      </c>
      <c r="C406" s="5" t="str">
        <f t="shared" si="6"/>
        <v>2-100</v>
      </c>
      <c r="D406" s="11">
        <v>3744</v>
      </c>
      <c r="E406" s="12">
        <v>9</v>
      </c>
      <c r="F406" s="33">
        <v>3788</v>
      </c>
      <c r="G406" s="13">
        <v>9</v>
      </c>
      <c r="H406" s="54">
        <v>44</v>
      </c>
      <c r="I406">
        <v>5900</v>
      </c>
      <c r="J406">
        <v>11000</v>
      </c>
      <c r="K406">
        <v>0.05</v>
      </c>
    </row>
    <row r="407" spans="1:11" ht="13.5">
      <c r="A407">
        <v>2</v>
      </c>
      <c r="B407" s="5">
        <v>101</v>
      </c>
      <c r="C407" s="5" t="str">
        <f t="shared" si="6"/>
        <v>2-101</v>
      </c>
      <c r="D407" s="5">
        <v>3753</v>
      </c>
      <c r="E407" s="6">
        <v>10</v>
      </c>
      <c r="F407" s="26">
        <v>3797</v>
      </c>
      <c r="G407" s="7">
        <v>10</v>
      </c>
      <c r="H407" s="55">
        <v>44</v>
      </c>
      <c r="I407">
        <v>6100</v>
      </c>
      <c r="J407">
        <v>11000</v>
      </c>
      <c r="K407">
        <v>0.05</v>
      </c>
    </row>
    <row r="408" spans="1:11" ht="13.5">
      <c r="A408">
        <v>2</v>
      </c>
      <c r="B408" s="8">
        <v>102</v>
      </c>
      <c r="C408" s="5" t="str">
        <f t="shared" si="6"/>
        <v>2-102</v>
      </c>
      <c r="D408" s="8">
        <v>3763</v>
      </c>
      <c r="E408" s="9">
        <v>9</v>
      </c>
      <c r="F408" s="32">
        <v>3807</v>
      </c>
      <c r="G408" s="10">
        <v>9</v>
      </c>
      <c r="H408" s="53">
        <v>44</v>
      </c>
      <c r="I408">
        <v>6100</v>
      </c>
      <c r="J408">
        <v>11000</v>
      </c>
      <c r="K408">
        <v>0.05</v>
      </c>
    </row>
    <row r="409" spans="1:11" ht="13.5">
      <c r="A409">
        <v>2</v>
      </c>
      <c r="B409" s="8">
        <v>103</v>
      </c>
      <c r="C409" s="5" t="str">
        <f t="shared" si="6"/>
        <v>2-103</v>
      </c>
      <c r="D409" s="8">
        <v>3772</v>
      </c>
      <c r="E409" s="9">
        <v>9</v>
      </c>
      <c r="F409" s="32">
        <v>3816</v>
      </c>
      <c r="G409" s="10">
        <v>9</v>
      </c>
      <c r="H409" s="53">
        <v>44</v>
      </c>
      <c r="I409">
        <v>6100</v>
      </c>
      <c r="J409">
        <v>11000</v>
      </c>
      <c r="K409">
        <v>0.05</v>
      </c>
    </row>
    <row r="410" spans="1:11" ht="13.5">
      <c r="A410">
        <v>2</v>
      </c>
      <c r="B410" s="11">
        <v>104</v>
      </c>
      <c r="C410" s="5" t="str">
        <f t="shared" si="6"/>
        <v>2-104</v>
      </c>
      <c r="D410" s="11">
        <v>3781</v>
      </c>
      <c r="E410" s="12">
        <v>8</v>
      </c>
      <c r="F410" s="33">
        <v>3825</v>
      </c>
      <c r="G410" s="13">
        <v>8</v>
      </c>
      <c r="H410" s="54">
        <v>44</v>
      </c>
      <c r="I410">
        <v>6100</v>
      </c>
      <c r="J410">
        <v>11000</v>
      </c>
      <c r="K410">
        <v>0.05</v>
      </c>
    </row>
    <row r="411" spans="1:11" ht="13.5">
      <c r="A411">
        <v>2</v>
      </c>
      <c r="B411" s="5">
        <v>105</v>
      </c>
      <c r="C411" s="5" t="str">
        <f t="shared" si="6"/>
        <v>2-105</v>
      </c>
      <c r="D411" s="5">
        <v>3789</v>
      </c>
      <c r="E411" s="6">
        <v>9</v>
      </c>
      <c r="F411" s="26">
        <v>3833</v>
      </c>
      <c r="G411" s="7">
        <v>9</v>
      </c>
      <c r="H411" s="55">
        <v>44</v>
      </c>
      <c r="I411">
        <v>6200</v>
      </c>
      <c r="J411">
        <v>11000</v>
      </c>
      <c r="K411">
        <v>0.05</v>
      </c>
    </row>
    <row r="412" spans="1:11" ht="13.5">
      <c r="A412">
        <v>2</v>
      </c>
      <c r="B412" s="8">
        <v>106</v>
      </c>
      <c r="C412" s="5" t="str">
        <f t="shared" si="6"/>
        <v>2-106</v>
      </c>
      <c r="D412" s="8">
        <v>3798</v>
      </c>
      <c r="E412" s="9">
        <v>9</v>
      </c>
      <c r="F412" s="32">
        <v>3842</v>
      </c>
      <c r="G412" s="10">
        <v>9</v>
      </c>
      <c r="H412" s="53">
        <v>44</v>
      </c>
      <c r="I412">
        <v>6200</v>
      </c>
      <c r="J412">
        <v>11000</v>
      </c>
      <c r="K412">
        <v>0.05</v>
      </c>
    </row>
    <row r="413" spans="1:11" ht="13.5">
      <c r="A413">
        <v>2</v>
      </c>
      <c r="B413" s="8">
        <v>107</v>
      </c>
      <c r="C413" s="5" t="str">
        <f t="shared" si="6"/>
        <v>2-107</v>
      </c>
      <c r="D413" s="8">
        <v>3807</v>
      </c>
      <c r="E413" s="9">
        <v>9</v>
      </c>
      <c r="F413" s="32">
        <v>3851</v>
      </c>
      <c r="G413" s="10">
        <v>9</v>
      </c>
      <c r="H413" s="53">
        <v>44</v>
      </c>
      <c r="I413">
        <v>6200</v>
      </c>
      <c r="J413">
        <v>11000</v>
      </c>
      <c r="K413">
        <v>0.05</v>
      </c>
    </row>
    <row r="414" spans="1:11" ht="13.5">
      <c r="A414">
        <v>2</v>
      </c>
      <c r="B414" s="11">
        <v>108</v>
      </c>
      <c r="C414" s="5" t="str">
        <f t="shared" si="6"/>
        <v>2-108</v>
      </c>
      <c r="D414" s="11">
        <v>3816</v>
      </c>
      <c r="E414" s="12">
        <v>8</v>
      </c>
      <c r="F414" s="33">
        <v>3860</v>
      </c>
      <c r="G414" s="13">
        <v>8</v>
      </c>
      <c r="H414" s="54">
        <v>44</v>
      </c>
      <c r="I414">
        <v>6200</v>
      </c>
      <c r="J414">
        <v>11000</v>
      </c>
      <c r="K414">
        <v>0.05</v>
      </c>
    </row>
    <row r="415" spans="1:11" ht="13.5">
      <c r="A415">
        <v>2</v>
      </c>
      <c r="B415" s="5">
        <v>109</v>
      </c>
      <c r="C415" s="5" t="str">
        <f t="shared" si="6"/>
        <v>2-109</v>
      </c>
      <c r="D415" s="5">
        <v>3824</v>
      </c>
      <c r="E415" s="6">
        <v>10</v>
      </c>
      <c r="F415" s="26">
        <v>3868</v>
      </c>
      <c r="G415" s="7">
        <v>10</v>
      </c>
      <c r="H415" s="55">
        <v>44</v>
      </c>
      <c r="I415">
        <v>6300</v>
      </c>
      <c r="J415">
        <v>11000</v>
      </c>
      <c r="K415">
        <v>0.05</v>
      </c>
    </row>
    <row r="416" spans="1:11" ht="13.5">
      <c r="A416">
        <v>2</v>
      </c>
      <c r="B416" s="8">
        <v>110</v>
      </c>
      <c r="C416" s="5" t="str">
        <f t="shared" si="6"/>
        <v>2-110</v>
      </c>
      <c r="D416" s="8">
        <v>3834</v>
      </c>
      <c r="E416" s="9">
        <v>10</v>
      </c>
      <c r="F416" s="32">
        <v>3878</v>
      </c>
      <c r="G416" s="10">
        <v>10</v>
      </c>
      <c r="H416" s="53">
        <v>44</v>
      </c>
      <c r="I416">
        <v>6300</v>
      </c>
      <c r="J416">
        <v>11000</v>
      </c>
      <c r="K416">
        <v>0.05</v>
      </c>
    </row>
    <row r="417" spans="1:11" ht="13.5">
      <c r="A417">
        <v>2</v>
      </c>
      <c r="B417" s="8">
        <v>111</v>
      </c>
      <c r="C417" s="5" t="str">
        <f t="shared" si="6"/>
        <v>2-111</v>
      </c>
      <c r="D417" s="8">
        <v>3844</v>
      </c>
      <c r="E417" s="9">
        <v>9</v>
      </c>
      <c r="F417" s="32">
        <v>3888</v>
      </c>
      <c r="G417" s="10">
        <v>9</v>
      </c>
      <c r="H417" s="53">
        <v>44</v>
      </c>
      <c r="I417">
        <v>6300</v>
      </c>
      <c r="J417">
        <v>11000</v>
      </c>
      <c r="K417">
        <v>0.05</v>
      </c>
    </row>
    <row r="418" spans="1:11" ht="13.5">
      <c r="A418">
        <v>2</v>
      </c>
      <c r="B418" s="11">
        <v>112</v>
      </c>
      <c r="C418" s="5" t="str">
        <f t="shared" si="6"/>
        <v>2-112</v>
      </c>
      <c r="D418" s="11">
        <v>3853</v>
      </c>
      <c r="E418" s="12">
        <v>6</v>
      </c>
      <c r="F418" s="33">
        <v>3897</v>
      </c>
      <c r="G418" s="13">
        <v>6</v>
      </c>
      <c r="H418" s="54">
        <v>44</v>
      </c>
      <c r="I418">
        <v>6300</v>
      </c>
      <c r="J418">
        <v>11000</v>
      </c>
      <c r="K418">
        <v>0.05</v>
      </c>
    </row>
    <row r="419" spans="1:11" ht="13.5">
      <c r="A419">
        <v>2</v>
      </c>
      <c r="B419" s="5">
        <v>113</v>
      </c>
      <c r="C419" s="5" t="str">
        <f t="shared" si="6"/>
        <v>2-113</v>
      </c>
      <c r="D419" s="5">
        <v>3859</v>
      </c>
      <c r="E419" s="6">
        <v>8</v>
      </c>
      <c r="F419" s="26">
        <v>3903</v>
      </c>
      <c r="G419" s="7">
        <v>8</v>
      </c>
      <c r="H419" s="55">
        <v>44</v>
      </c>
      <c r="I419">
        <v>6400</v>
      </c>
      <c r="J419">
        <v>11000</v>
      </c>
      <c r="K419">
        <v>0.05</v>
      </c>
    </row>
    <row r="420" spans="1:11" ht="13.5">
      <c r="A420">
        <v>2</v>
      </c>
      <c r="B420" s="8">
        <v>114</v>
      </c>
      <c r="C420" s="5" t="str">
        <f t="shared" si="6"/>
        <v>2-114</v>
      </c>
      <c r="D420" s="8">
        <v>3867</v>
      </c>
      <c r="E420" s="9">
        <v>9</v>
      </c>
      <c r="F420" s="32">
        <v>3911</v>
      </c>
      <c r="G420" s="10">
        <v>9</v>
      </c>
      <c r="H420" s="53">
        <v>44</v>
      </c>
      <c r="I420">
        <v>6400</v>
      </c>
      <c r="J420">
        <v>11000</v>
      </c>
      <c r="K420">
        <v>0.05</v>
      </c>
    </row>
    <row r="421" spans="1:11" ht="13.5">
      <c r="A421">
        <v>2</v>
      </c>
      <c r="B421" s="8">
        <v>115</v>
      </c>
      <c r="C421" s="5" t="str">
        <f t="shared" si="6"/>
        <v>2-115</v>
      </c>
      <c r="D421" s="8">
        <v>3876</v>
      </c>
      <c r="E421" s="9">
        <v>9</v>
      </c>
      <c r="F421" s="32">
        <v>3920</v>
      </c>
      <c r="G421" s="10">
        <v>9</v>
      </c>
      <c r="H421" s="53">
        <v>44</v>
      </c>
      <c r="I421">
        <v>6400</v>
      </c>
      <c r="J421">
        <v>11000</v>
      </c>
      <c r="K421">
        <v>0.05</v>
      </c>
    </row>
    <row r="422" spans="1:11" ht="13.5">
      <c r="A422">
        <v>2</v>
      </c>
      <c r="B422" s="11">
        <v>116</v>
      </c>
      <c r="C422" s="5" t="str">
        <f t="shared" si="6"/>
        <v>2-116</v>
      </c>
      <c r="D422" s="11">
        <v>3885</v>
      </c>
      <c r="E422" s="12">
        <v>8</v>
      </c>
      <c r="F422" s="33">
        <v>3929</v>
      </c>
      <c r="G422" s="13">
        <v>8</v>
      </c>
      <c r="H422" s="54">
        <v>44</v>
      </c>
      <c r="I422">
        <v>6400</v>
      </c>
      <c r="J422">
        <v>11000</v>
      </c>
      <c r="K422">
        <v>0.05</v>
      </c>
    </row>
    <row r="423" spans="1:11" ht="13.5">
      <c r="A423">
        <v>2</v>
      </c>
      <c r="B423" s="5">
        <v>117</v>
      </c>
      <c r="C423" s="5" t="str">
        <f t="shared" si="6"/>
        <v>2-117</v>
      </c>
      <c r="D423" s="5">
        <v>3893</v>
      </c>
      <c r="E423" s="6">
        <v>7</v>
      </c>
      <c r="F423" s="26">
        <v>3937</v>
      </c>
      <c r="G423" s="7">
        <v>7</v>
      </c>
      <c r="H423" s="55">
        <v>44</v>
      </c>
      <c r="I423">
        <v>6500</v>
      </c>
      <c r="J423">
        <v>11000</v>
      </c>
      <c r="K423">
        <v>0.05</v>
      </c>
    </row>
    <row r="424" spans="1:11" ht="13.5">
      <c r="A424">
        <v>2</v>
      </c>
      <c r="B424" s="8">
        <v>118</v>
      </c>
      <c r="C424" s="5" t="str">
        <f t="shared" si="6"/>
        <v>2-118</v>
      </c>
      <c r="D424" s="8">
        <v>3900</v>
      </c>
      <c r="E424" s="9">
        <v>8</v>
      </c>
      <c r="F424" s="32">
        <v>3944</v>
      </c>
      <c r="G424" s="10">
        <v>8</v>
      </c>
      <c r="H424" s="53">
        <v>44</v>
      </c>
      <c r="I424">
        <v>6500</v>
      </c>
      <c r="J424">
        <v>11000</v>
      </c>
      <c r="K424">
        <v>0.05</v>
      </c>
    </row>
    <row r="425" spans="1:11" ht="13.5">
      <c r="A425">
        <v>2</v>
      </c>
      <c r="B425" s="8">
        <v>119</v>
      </c>
      <c r="C425" s="5" t="str">
        <f t="shared" si="6"/>
        <v>2-119</v>
      </c>
      <c r="D425" s="8">
        <v>3908</v>
      </c>
      <c r="E425" s="9">
        <v>8</v>
      </c>
      <c r="F425" s="32">
        <v>3952</v>
      </c>
      <c r="G425" s="10">
        <v>8</v>
      </c>
      <c r="H425" s="53">
        <v>44</v>
      </c>
      <c r="I425">
        <v>6500</v>
      </c>
      <c r="J425">
        <v>11000</v>
      </c>
      <c r="K425">
        <v>0.05</v>
      </c>
    </row>
    <row r="426" spans="1:11" ht="13.5">
      <c r="A426">
        <v>2</v>
      </c>
      <c r="B426" s="11">
        <v>120</v>
      </c>
      <c r="C426" s="5" t="str">
        <f t="shared" si="6"/>
        <v>2-120</v>
      </c>
      <c r="D426" s="11">
        <v>3916</v>
      </c>
      <c r="E426" s="12">
        <v>6</v>
      </c>
      <c r="F426" s="33">
        <v>3960</v>
      </c>
      <c r="G426" s="13">
        <v>6</v>
      </c>
      <c r="H426" s="54">
        <v>44</v>
      </c>
      <c r="I426">
        <v>6500</v>
      </c>
      <c r="J426">
        <v>11000</v>
      </c>
      <c r="K426">
        <v>0.05</v>
      </c>
    </row>
    <row r="427" spans="1:11" ht="13.5">
      <c r="A427">
        <v>2</v>
      </c>
      <c r="B427" s="5">
        <v>121</v>
      </c>
      <c r="C427" s="5" t="str">
        <f t="shared" si="6"/>
        <v>2-121</v>
      </c>
      <c r="D427" s="5">
        <v>3922</v>
      </c>
      <c r="E427" s="6">
        <v>8</v>
      </c>
      <c r="F427" s="26">
        <v>3966</v>
      </c>
      <c r="G427" s="7">
        <v>7</v>
      </c>
      <c r="H427" s="55">
        <v>44</v>
      </c>
      <c r="I427">
        <v>6600</v>
      </c>
      <c r="J427">
        <v>11000</v>
      </c>
      <c r="K427">
        <v>0.05</v>
      </c>
    </row>
    <row r="428" spans="1:11" ht="13.5">
      <c r="A428">
        <v>2</v>
      </c>
      <c r="B428" s="8">
        <v>122</v>
      </c>
      <c r="C428" s="5" t="str">
        <f t="shared" si="6"/>
        <v>2-122</v>
      </c>
      <c r="D428" s="8">
        <v>3930</v>
      </c>
      <c r="E428" s="9">
        <v>7</v>
      </c>
      <c r="F428" s="32">
        <v>3973</v>
      </c>
      <c r="G428" s="10">
        <v>7</v>
      </c>
      <c r="H428" s="53">
        <v>43</v>
      </c>
      <c r="I428">
        <v>6600</v>
      </c>
      <c r="J428">
        <v>11000</v>
      </c>
      <c r="K428">
        <v>0.05</v>
      </c>
    </row>
    <row r="429" spans="1:11" ht="13.5">
      <c r="A429">
        <v>2</v>
      </c>
      <c r="B429" s="8">
        <v>123</v>
      </c>
      <c r="C429" s="5" t="str">
        <f t="shared" si="6"/>
        <v>2-123</v>
      </c>
      <c r="D429" s="8">
        <v>3937</v>
      </c>
      <c r="E429" s="9">
        <v>7</v>
      </c>
      <c r="F429" s="32">
        <v>3980</v>
      </c>
      <c r="G429" s="10">
        <v>6</v>
      </c>
      <c r="H429" s="53">
        <v>43</v>
      </c>
      <c r="I429">
        <v>6600</v>
      </c>
      <c r="J429">
        <v>11000</v>
      </c>
      <c r="K429">
        <v>0.05</v>
      </c>
    </row>
    <row r="430" spans="1:11" ht="13.5">
      <c r="A430">
        <v>2</v>
      </c>
      <c r="B430" s="11">
        <v>124</v>
      </c>
      <c r="C430" s="5" t="str">
        <f t="shared" si="6"/>
        <v>2-124</v>
      </c>
      <c r="D430" s="11">
        <v>3944</v>
      </c>
      <c r="E430" s="12">
        <v>6</v>
      </c>
      <c r="F430" s="33">
        <v>3986</v>
      </c>
      <c r="G430" s="13">
        <v>6</v>
      </c>
      <c r="H430" s="54">
        <v>42</v>
      </c>
      <c r="I430">
        <v>6600</v>
      </c>
      <c r="J430">
        <v>11000</v>
      </c>
      <c r="K430">
        <v>0.05</v>
      </c>
    </row>
    <row r="431" spans="1:11" ht="13.5">
      <c r="A431">
        <v>2</v>
      </c>
      <c r="B431" s="5">
        <v>125</v>
      </c>
      <c r="C431" s="5" t="str">
        <f t="shared" si="6"/>
        <v>2-125</v>
      </c>
      <c r="D431" s="5">
        <v>3950</v>
      </c>
      <c r="E431" s="6">
        <v>7</v>
      </c>
      <c r="F431" s="26">
        <v>3992</v>
      </c>
      <c r="G431" s="7">
        <v>7</v>
      </c>
      <c r="H431" s="55">
        <v>42</v>
      </c>
      <c r="I431">
        <v>6700</v>
      </c>
      <c r="J431">
        <v>11000</v>
      </c>
      <c r="K431">
        <v>0.05</v>
      </c>
    </row>
    <row r="432" spans="1:11" ht="13.5">
      <c r="A432">
        <v>2</v>
      </c>
      <c r="B432" s="8">
        <v>126</v>
      </c>
      <c r="C432" s="5" t="str">
        <f t="shared" si="6"/>
        <v>2-126</v>
      </c>
      <c r="D432" s="8">
        <v>3957</v>
      </c>
      <c r="E432" s="9">
        <v>5</v>
      </c>
      <c r="F432" s="32">
        <v>3999</v>
      </c>
      <c r="G432" s="10">
        <v>5</v>
      </c>
      <c r="H432" s="53">
        <v>42</v>
      </c>
      <c r="I432">
        <v>6700</v>
      </c>
      <c r="J432">
        <v>11000</v>
      </c>
      <c r="K432">
        <v>0.05</v>
      </c>
    </row>
    <row r="433" spans="1:11" ht="13.5">
      <c r="A433">
        <v>2</v>
      </c>
      <c r="B433" s="8">
        <v>127</v>
      </c>
      <c r="C433" s="5" t="str">
        <f t="shared" si="6"/>
        <v>2-127</v>
      </c>
      <c r="D433" s="8">
        <v>3962</v>
      </c>
      <c r="E433" s="9">
        <v>6</v>
      </c>
      <c r="F433" s="32">
        <v>4004</v>
      </c>
      <c r="G433" s="10">
        <v>6</v>
      </c>
      <c r="H433" s="53">
        <v>42</v>
      </c>
      <c r="I433">
        <v>6700</v>
      </c>
      <c r="J433">
        <v>11000</v>
      </c>
      <c r="K433">
        <v>0.05</v>
      </c>
    </row>
    <row r="434" spans="1:11" ht="13.5">
      <c r="A434">
        <v>2</v>
      </c>
      <c r="B434" s="11">
        <v>128</v>
      </c>
      <c r="C434" s="5" t="str">
        <f t="shared" si="6"/>
        <v>2-128</v>
      </c>
      <c r="D434" s="11">
        <v>3968</v>
      </c>
      <c r="E434" s="12">
        <v>7</v>
      </c>
      <c r="F434" s="33">
        <v>4010</v>
      </c>
      <c r="G434" s="13">
        <v>6</v>
      </c>
      <c r="H434" s="54">
        <v>42</v>
      </c>
      <c r="I434">
        <v>6700</v>
      </c>
      <c r="J434">
        <v>11000</v>
      </c>
      <c r="K434">
        <v>0.05</v>
      </c>
    </row>
    <row r="435" spans="1:11" ht="13.5">
      <c r="A435">
        <v>2</v>
      </c>
      <c r="B435" s="5">
        <v>129</v>
      </c>
      <c r="C435" s="5" t="str">
        <f t="shared" si="6"/>
        <v>2-129</v>
      </c>
      <c r="D435" s="5">
        <v>3975</v>
      </c>
      <c r="E435" s="6">
        <v>6</v>
      </c>
      <c r="F435" s="26">
        <v>4016</v>
      </c>
      <c r="G435" s="7">
        <v>6</v>
      </c>
      <c r="H435" s="55">
        <v>41</v>
      </c>
      <c r="I435">
        <v>6800</v>
      </c>
      <c r="J435">
        <v>11000</v>
      </c>
      <c r="K435">
        <v>0.05</v>
      </c>
    </row>
    <row r="436" spans="1:11" ht="13.5">
      <c r="A436">
        <v>2</v>
      </c>
      <c r="B436" s="8">
        <v>130</v>
      </c>
      <c r="C436" s="5" t="str">
        <f t="shared" si="6"/>
        <v>2-130</v>
      </c>
      <c r="D436" s="8">
        <v>3981</v>
      </c>
      <c r="E436" s="9">
        <v>5</v>
      </c>
      <c r="F436" s="32">
        <v>4022</v>
      </c>
      <c r="G436" s="10">
        <v>5</v>
      </c>
      <c r="H436" s="53">
        <v>41</v>
      </c>
      <c r="I436">
        <v>6800</v>
      </c>
      <c r="J436">
        <v>11000</v>
      </c>
      <c r="K436">
        <v>0.05</v>
      </c>
    </row>
    <row r="437" spans="1:11" ht="13.5">
      <c r="A437">
        <v>2</v>
      </c>
      <c r="B437" s="8">
        <v>131</v>
      </c>
      <c r="C437" s="5" t="str">
        <f t="shared" si="6"/>
        <v>2-131</v>
      </c>
      <c r="D437" s="8">
        <v>3986</v>
      </c>
      <c r="E437" s="9">
        <v>5</v>
      </c>
      <c r="F437" s="32">
        <v>4027</v>
      </c>
      <c r="G437" s="10">
        <v>5</v>
      </c>
      <c r="H437" s="53">
        <v>41</v>
      </c>
      <c r="I437">
        <v>6800</v>
      </c>
      <c r="J437">
        <v>11000</v>
      </c>
      <c r="K437">
        <v>0.05</v>
      </c>
    </row>
    <row r="438" spans="1:11" ht="13.5">
      <c r="A438">
        <v>2</v>
      </c>
      <c r="B438" s="11">
        <v>132</v>
      </c>
      <c r="C438" s="5" t="str">
        <f t="shared" si="6"/>
        <v>2-132</v>
      </c>
      <c r="D438" s="11">
        <v>3991</v>
      </c>
      <c r="E438" s="12">
        <v>3</v>
      </c>
      <c r="F438" s="33">
        <v>4032</v>
      </c>
      <c r="G438" s="13">
        <v>3</v>
      </c>
      <c r="H438" s="54">
        <v>41</v>
      </c>
      <c r="I438">
        <v>6800</v>
      </c>
      <c r="J438">
        <v>11000</v>
      </c>
      <c r="K438">
        <v>0.05</v>
      </c>
    </row>
    <row r="439" spans="1:11" ht="13.5">
      <c r="A439">
        <v>2</v>
      </c>
      <c r="B439" s="5">
        <v>133</v>
      </c>
      <c r="C439" s="5" t="str">
        <f t="shared" si="6"/>
        <v>2-133</v>
      </c>
      <c r="D439" s="5">
        <v>3994</v>
      </c>
      <c r="E439" s="6">
        <v>3</v>
      </c>
      <c r="F439" s="26">
        <v>4035</v>
      </c>
      <c r="G439" s="7">
        <v>3</v>
      </c>
      <c r="H439" s="55">
        <v>41</v>
      </c>
      <c r="I439">
        <v>6900</v>
      </c>
      <c r="J439">
        <v>11000</v>
      </c>
      <c r="K439">
        <v>0.05</v>
      </c>
    </row>
    <row r="440" spans="1:11" ht="13.5">
      <c r="A440">
        <v>2</v>
      </c>
      <c r="B440" s="8">
        <v>134</v>
      </c>
      <c r="C440" s="5" t="str">
        <f t="shared" si="6"/>
        <v>2-134</v>
      </c>
      <c r="D440" s="8">
        <v>3997</v>
      </c>
      <c r="E440" s="9">
        <v>3</v>
      </c>
      <c r="F440" s="32">
        <v>4038</v>
      </c>
      <c r="G440" s="10">
        <v>3</v>
      </c>
      <c r="H440" s="53">
        <v>41</v>
      </c>
      <c r="I440">
        <v>6900</v>
      </c>
      <c r="J440">
        <v>11000</v>
      </c>
      <c r="K440">
        <v>0.05</v>
      </c>
    </row>
    <row r="441" spans="1:11" ht="13.5">
      <c r="A441">
        <v>2</v>
      </c>
      <c r="B441" s="8">
        <v>135</v>
      </c>
      <c r="C441" s="5" t="str">
        <f t="shared" si="6"/>
        <v>2-135</v>
      </c>
      <c r="D441" s="8">
        <v>4000</v>
      </c>
      <c r="E441" s="9">
        <v>3</v>
      </c>
      <c r="F441" s="32">
        <v>4041</v>
      </c>
      <c r="G441" s="10">
        <v>3</v>
      </c>
      <c r="H441" s="53">
        <v>41</v>
      </c>
      <c r="I441">
        <v>6900</v>
      </c>
      <c r="J441">
        <v>11000</v>
      </c>
      <c r="K441">
        <v>0.05</v>
      </c>
    </row>
    <row r="442" spans="1:11" ht="13.5">
      <c r="A442">
        <v>2</v>
      </c>
      <c r="B442" s="11">
        <v>136</v>
      </c>
      <c r="C442" s="5" t="str">
        <f t="shared" si="6"/>
        <v>2-136</v>
      </c>
      <c r="D442" s="11">
        <v>4003</v>
      </c>
      <c r="E442" s="12">
        <v>3</v>
      </c>
      <c r="F442" s="33">
        <v>4044</v>
      </c>
      <c r="G442" s="13">
        <v>3</v>
      </c>
      <c r="H442" s="54">
        <v>41</v>
      </c>
      <c r="I442">
        <v>6900</v>
      </c>
      <c r="J442">
        <v>11000</v>
      </c>
      <c r="K442">
        <v>0.05</v>
      </c>
    </row>
    <row r="443" spans="1:11" ht="13.5">
      <c r="A443">
        <v>2</v>
      </c>
      <c r="B443" s="5">
        <v>137</v>
      </c>
      <c r="C443" s="5" t="str">
        <f t="shared" si="6"/>
        <v>2-137</v>
      </c>
      <c r="D443" s="5">
        <v>4006</v>
      </c>
      <c r="E443" s="6">
        <v>3</v>
      </c>
      <c r="F443" s="26">
        <v>4047</v>
      </c>
      <c r="G443" s="7">
        <v>3</v>
      </c>
      <c r="H443" s="55">
        <v>41</v>
      </c>
      <c r="I443">
        <v>6900</v>
      </c>
      <c r="J443">
        <v>11000</v>
      </c>
      <c r="K443">
        <v>0.05</v>
      </c>
    </row>
    <row r="444" spans="1:11" ht="13.5">
      <c r="A444">
        <v>2</v>
      </c>
      <c r="B444" s="8">
        <v>138</v>
      </c>
      <c r="C444" s="5" t="str">
        <f t="shared" si="6"/>
        <v>2-138</v>
      </c>
      <c r="D444" s="8">
        <v>4009</v>
      </c>
      <c r="E444" s="9">
        <v>3</v>
      </c>
      <c r="F444" s="32">
        <v>4050</v>
      </c>
      <c r="G444" s="10">
        <v>3</v>
      </c>
      <c r="H444" s="53">
        <v>41</v>
      </c>
      <c r="I444">
        <v>6900</v>
      </c>
      <c r="J444">
        <v>11000</v>
      </c>
      <c r="K444">
        <v>0.05</v>
      </c>
    </row>
    <row r="445" spans="1:11" ht="13.5">
      <c r="A445">
        <v>2</v>
      </c>
      <c r="B445" s="8">
        <v>139</v>
      </c>
      <c r="C445" s="5" t="str">
        <f t="shared" si="6"/>
        <v>2-139</v>
      </c>
      <c r="D445" s="8">
        <v>4012</v>
      </c>
      <c r="E445" s="9">
        <v>3</v>
      </c>
      <c r="F445" s="32">
        <v>4053</v>
      </c>
      <c r="G445" s="10">
        <v>3</v>
      </c>
      <c r="H445" s="53">
        <v>41</v>
      </c>
      <c r="I445">
        <v>6900</v>
      </c>
      <c r="J445">
        <v>11000</v>
      </c>
      <c r="K445">
        <v>0.05</v>
      </c>
    </row>
    <row r="446" spans="1:11" ht="13.5">
      <c r="A446">
        <v>2</v>
      </c>
      <c r="B446" s="11">
        <v>140</v>
      </c>
      <c r="C446" s="5" t="str">
        <f t="shared" si="6"/>
        <v>2-140</v>
      </c>
      <c r="D446" s="11">
        <v>4015</v>
      </c>
      <c r="E446" s="12">
        <v>3</v>
      </c>
      <c r="F446" s="33">
        <v>4056</v>
      </c>
      <c r="G446" s="13">
        <v>3</v>
      </c>
      <c r="H446" s="54">
        <v>41</v>
      </c>
      <c r="I446">
        <v>6900</v>
      </c>
      <c r="J446">
        <v>11000</v>
      </c>
      <c r="K446">
        <v>0.05</v>
      </c>
    </row>
    <row r="447" spans="1:11" ht="13.5">
      <c r="A447">
        <v>2</v>
      </c>
      <c r="B447" s="5">
        <v>141</v>
      </c>
      <c r="C447" s="5" t="str">
        <f t="shared" si="6"/>
        <v>2-141</v>
      </c>
      <c r="D447" s="5">
        <v>4018</v>
      </c>
      <c r="E447" s="6">
        <v>3</v>
      </c>
      <c r="F447" s="26">
        <v>4059</v>
      </c>
      <c r="G447" s="7">
        <v>3</v>
      </c>
      <c r="H447" s="55">
        <v>41</v>
      </c>
      <c r="I447">
        <v>6900</v>
      </c>
      <c r="J447">
        <v>11000</v>
      </c>
      <c r="K447">
        <v>0.1</v>
      </c>
    </row>
    <row r="448" spans="1:11" ht="13.5">
      <c r="A448">
        <v>2</v>
      </c>
      <c r="B448" s="8">
        <v>142</v>
      </c>
      <c r="C448" s="5" t="str">
        <f t="shared" si="6"/>
        <v>2-142</v>
      </c>
      <c r="D448" s="8">
        <v>4021</v>
      </c>
      <c r="E448" s="9">
        <v>3</v>
      </c>
      <c r="F448" s="32">
        <v>4062</v>
      </c>
      <c r="G448" s="10">
        <v>3</v>
      </c>
      <c r="H448" s="53">
        <v>41</v>
      </c>
      <c r="I448">
        <v>6900</v>
      </c>
      <c r="J448">
        <v>11000</v>
      </c>
      <c r="K448">
        <v>0.1</v>
      </c>
    </row>
    <row r="449" spans="1:11" ht="13.5">
      <c r="A449">
        <v>2</v>
      </c>
      <c r="B449" s="8">
        <v>143</v>
      </c>
      <c r="C449" s="5" t="str">
        <f t="shared" si="6"/>
        <v>2-143</v>
      </c>
      <c r="D449" s="8">
        <v>4024</v>
      </c>
      <c r="E449" s="9">
        <v>3</v>
      </c>
      <c r="F449" s="32">
        <v>4065</v>
      </c>
      <c r="G449" s="10">
        <v>3</v>
      </c>
      <c r="H449" s="53">
        <v>41</v>
      </c>
      <c r="I449">
        <v>6900</v>
      </c>
      <c r="J449">
        <v>11000</v>
      </c>
      <c r="K449">
        <v>0.1</v>
      </c>
    </row>
    <row r="450" spans="1:11" ht="13.5">
      <c r="A450">
        <v>2</v>
      </c>
      <c r="B450" s="8">
        <v>144</v>
      </c>
      <c r="C450" s="5" t="str">
        <f t="shared" si="6"/>
        <v>2-144</v>
      </c>
      <c r="D450" s="8">
        <v>4027</v>
      </c>
      <c r="E450" s="9">
        <v>2</v>
      </c>
      <c r="F450" s="32">
        <v>4068</v>
      </c>
      <c r="G450" s="10">
        <v>2</v>
      </c>
      <c r="H450" s="53">
        <v>41</v>
      </c>
      <c r="I450">
        <v>6900</v>
      </c>
      <c r="J450">
        <v>11000</v>
      </c>
      <c r="K450">
        <v>0.1</v>
      </c>
    </row>
    <row r="451" spans="1:11" ht="13.5">
      <c r="A451">
        <v>2</v>
      </c>
      <c r="B451" s="8">
        <v>145</v>
      </c>
      <c r="C451" s="5" t="str">
        <f t="shared" si="6"/>
        <v>2-145</v>
      </c>
      <c r="D451" s="8">
        <v>4029</v>
      </c>
      <c r="E451" s="8">
        <v>3</v>
      </c>
      <c r="F451" s="32">
        <v>4070</v>
      </c>
      <c r="G451" s="8">
        <v>3</v>
      </c>
      <c r="H451" s="53">
        <v>41</v>
      </c>
      <c r="I451">
        <v>7000</v>
      </c>
      <c r="J451">
        <v>11000</v>
      </c>
      <c r="K451">
        <v>0.1</v>
      </c>
    </row>
    <row r="452" spans="1:11" ht="13.5">
      <c r="A452">
        <v>2</v>
      </c>
      <c r="B452" s="8">
        <v>146</v>
      </c>
      <c r="C452" s="5" t="str">
        <f t="shared" si="6"/>
        <v>2-146</v>
      </c>
      <c r="D452" s="8">
        <v>4032</v>
      </c>
      <c r="E452" s="8">
        <v>3</v>
      </c>
      <c r="F452" s="32">
        <v>4073</v>
      </c>
      <c r="G452" s="8">
        <v>3</v>
      </c>
      <c r="H452" s="53">
        <v>41</v>
      </c>
      <c r="I452">
        <v>7000</v>
      </c>
      <c r="J452">
        <v>11000</v>
      </c>
      <c r="K452">
        <v>0.1</v>
      </c>
    </row>
    <row r="453" spans="1:11" ht="13.5">
      <c r="A453">
        <v>2</v>
      </c>
      <c r="B453" s="8">
        <v>147</v>
      </c>
      <c r="C453" s="5" t="str">
        <f t="shared" si="6"/>
        <v>2-147</v>
      </c>
      <c r="D453" s="8">
        <v>4035</v>
      </c>
      <c r="E453" s="8">
        <v>2</v>
      </c>
      <c r="F453" s="32">
        <v>4076</v>
      </c>
      <c r="G453" s="8">
        <v>2</v>
      </c>
      <c r="H453" s="53">
        <v>41</v>
      </c>
      <c r="I453">
        <v>7000</v>
      </c>
      <c r="J453">
        <v>11000</v>
      </c>
      <c r="K453">
        <v>0.1</v>
      </c>
    </row>
    <row r="454" spans="1:11" ht="13.5">
      <c r="A454">
        <v>2</v>
      </c>
      <c r="B454" s="11">
        <v>148</v>
      </c>
      <c r="C454" s="5" t="str">
        <f t="shared" ref="C454:C479" si="7">A454&amp;"-"&amp;B454</f>
        <v>2-148</v>
      </c>
      <c r="D454" s="11">
        <v>4037</v>
      </c>
      <c r="E454" s="11">
        <v>2</v>
      </c>
      <c r="F454" s="33">
        <v>4078</v>
      </c>
      <c r="G454" s="11">
        <v>2</v>
      </c>
      <c r="H454" s="54">
        <v>41</v>
      </c>
      <c r="I454">
        <v>7000</v>
      </c>
      <c r="J454">
        <v>11000</v>
      </c>
      <c r="K454">
        <v>0.1</v>
      </c>
    </row>
    <row r="455" spans="1:11" ht="13.5">
      <c r="A455">
        <v>2</v>
      </c>
      <c r="B455" s="5">
        <v>149</v>
      </c>
      <c r="C455" s="5" t="str">
        <f t="shared" si="7"/>
        <v>2-149</v>
      </c>
      <c r="D455" s="5">
        <v>4039</v>
      </c>
      <c r="E455" s="5">
        <v>3</v>
      </c>
      <c r="F455" s="26">
        <v>4080</v>
      </c>
      <c r="G455" s="5">
        <v>3</v>
      </c>
      <c r="H455" s="55">
        <v>41</v>
      </c>
      <c r="I455">
        <v>7100</v>
      </c>
      <c r="J455">
        <v>11000</v>
      </c>
      <c r="K455">
        <v>0.1</v>
      </c>
    </row>
    <row r="456" spans="1:11" ht="13.5">
      <c r="A456">
        <v>2</v>
      </c>
      <c r="B456" s="8">
        <v>150</v>
      </c>
      <c r="C456" s="5" t="str">
        <f t="shared" si="7"/>
        <v>2-150</v>
      </c>
      <c r="D456" s="8">
        <v>4042</v>
      </c>
      <c r="E456" s="8">
        <v>3</v>
      </c>
      <c r="F456" s="32">
        <v>4083</v>
      </c>
      <c r="G456" s="8">
        <v>3</v>
      </c>
      <c r="H456" s="53">
        <v>41</v>
      </c>
      <c r="I456">
        <v>7100</v>
      </c>
      <c r="J456">
        <v>11000</v>
      </c>
      <c r="K456">
        <v>0.1</v>
      </c>
    </row>
    <row r="457" spans="1:11" ht="13.5">
      <c r="A457">
        <v>2</v>
      </c>
      <c r="B457" s="8">
        <v>151</v>
      </c>
      <c r="C457" s="5" t="str">
        <f t="shared" si="7"/>
        <v>2-151</v>
      </c>
      <c r="D457" s="8">
        <v>4045</v>
      </c>
      <c r="E457" s="8">
        <v>2</v>
      </c>
      <c r="F457" s="32">
        <v>4086</v>
      </c>
      <c r="G457" s="8">
        <v>2</v>
      </c>
      <c r="H457" s="53">
        <v>41</v>
      </c>
      <c r="I457">
        <v>7100</v>
      </c>
      <c r="J457">
        <v>11000</v>
      </c>
      <c r="K457">
        <v>0.1</v>
      </c>
    </row>
    <row r="458" spans="1:11" ht="13.5">
      <c r="A458">
        <v>2</v>
      </c>
      <c r="B458" s="11">
        <v>152</v>
      </c>
      <c r="C458" s="5" t="str">
        <f t="shared" si="7"/>
        <v>2-152</v>
      </c>
      <c r="D458" s="11">
        <v>4047</v>
      </c>
      <c r="E458" s="11">
        <v>2</v>
      </c>
      <c r="F458" s="33">
        <v>4088</v>
      </c>
      <c r="G458" s="11">
        <v>2</v>
      </c>
      <c r="H458" s="54">
        <v>41</v>
      </c>
      <c r="I458">
        <v>7100</v>
      </c>
      <c r="J458">
        <v>11000</v>
      </c>
      <c r="K458">
        <v>0.1</v>
      </c>
    </row>
    <row r="459" spans="1:11" ht="13.5">
      <c r="A459">
        <v>2</v>
      </c>
      <c r="B459" s="5">
        <v>153</v>
      </c>
      <c r="C459" s="5" t="str">
        <f t="shared" si="7"/>
        <v>2-153</v>
      </c>
      <c r="D459" s="5">
        <v>4049</v>
      </c>
      <c r="E459" s="5">
        <v>3</v>
      </c>
      <c r="F459" s="26">
        <v>4090</v>
      </c>
      <c r="G459" s="5">
        <v>3</v>
      </c>
      <c r="H459" s="55">
        <v>41</v>
      </c>
      <c r="I459">
        <v>7100</v>
      </c>
      <c r="J459">
        <v>11000</v>
      </c>
      <c r="K459">
        <v>0.1</v>
      </c>
    </row>
    <row r="460" spans="1:11" ht="13.5">
      <c r="A460">
        <v>2</v>
      </c>
      <c r="B460" s="8">
        <v>154</v>
      </c>
      <c r="C460" s="5" t="str">
        <f t="shared" si="7"/>
        <v>2-154</v>
      </c>
      <c r="D460" s="8">
        <v>4052</v>
      </c>
      <c r="E460" s="8">
        <v>3</v>
      </c>
      <c r="F460" s="32">
        <v>4093</v>
      </c>
      <c r="G460" s="8">
        <v>3</v>
      </c>
      <c r="H460" s="53">
        <v>41</v>
      </c>
      <c r="I460">
        <v>7100</v>
      </c>
      <c r="J460">
        <v>11000</v>
      </c>
      <c r="K460">
        <v>0.1</v>
      </c>
    </row>
    <row r="461" spans="1:11" ht="13.5">
      <c r="A461">
        <v>2</v>
      </c>
      <c r="B461" s="8">
        <v>155</v>
      </c>
      <c r="C461" s="5" t="str">
        <f t="shared" si="7"/>
        <v>2-155</v>
      </c>
      <c r="D461" s="8">
        <v>4055</v>
      </c>
      <c r="E461" s="8">
        <v>2</v>
      </c>
      <c r="F461" s="32">
        <v>4096</v>
      </c>
      <c r="G461" s="8">
        <v>2</v>
      </c>
      <c r="H461" s="53">
        <v>41</v>
      </c>
      <c r="I461">
        <v>7100</v>
      </c>
      <c r="J461">
        <v>11000</v>
      </c>
      <c r="K461">
        <v>0.1</v>
      </c>
    </row>
    <row r="462" spans="1:11" ht="13.5">
      <c r="A462">
        <v>2</v>
      </c>
      <c r="B462" s="11">
        <v>156</v>
      </c>
      <c r="C462" s="5" t="str">
        <f t="shared" si="7"/>
        <v>2-156</v>
      </c>
      <c r="D462" s="11">
        <v>4057</v>
      </c>
      <c r="E462" s="11">
        <v>2</v>
      </c>
      <c r="F462" s="33">
        <v>4098</v>
      </c>
      <c r="G462" s="11">
        <v>2</v>
      </c>
      <c r="H462" s="54">
        <v>41</v>
      </c>
      <c r="I462">
        <v>7100</v>
      </c>
      <c r="J462">
        <v>11000</v>
      </c>
      <c r="K462">
        <v>0.1</v>
      </c>
    </row>
    <row r="463" spans="1:11" ht="13.5">
      <c r="A463">
        <v>2</v>
      </c>
      <c r="B463" s="5">
        <v>157</v>
      </c>
      <c r="C463" s="5" t="str">
        <f t="shared" si="7"/>
        <v>2-157</v>
      </c>
      <c r="D463" s="5">
        <v>4059</v>
      </c>
      <c r="E463" s="5">
        <v>3</v>
      </c>
      <c r="F463" s="26">
        <v>4100</v>
      </c>
      <c r="G463" s="5">
        <v>3</v>
      </c>
      <c r="H463" s="55">
        <v>41</v>
      </c>
      <c r="I463">
        <v>7100</v>
      </c>
      <c r="J463">
        <v>11000</v>
      </c>
      <c r="K463">
        <v>0.1</v>
      </c>
    </row>
    <row r="464" spans="1:11" ht="13.5">
      <c r="A464">
        <v>2</v>
      </c>
      <c r="B464" s="8">
        <v>158</v>
      </c>
      <c r="C464" s="5" t="str">
        <f t="shared" si="7"/>
        <v>2-158</v>
      </c>
      <c r="D464" s="8">
        <v>4062</v>
      </c>
      <c r="E464" s="8">
        <v>3</v>
      </c>
      <c r="F464" s="32">
        <v>4103</v>
      </c>
      <c r="G464" s="8">
        <v>3</v>
      </c>
      <c r="H464" s="53">
        <v>41</v>
      </c>
      <c r="I464">
        <v>7100</v>
      </c>
      <c r="J464">
        <v>11000</v>
      </c>
      <c r="K464">
        <v>0.1</v>
      </c>
    </row>
    <row r="465" spans="1:11" ht="13.5">
      <c r="A465">
        <v>2</v>
      </c>
      <c r="B465" s="8">
        <v>159</v>
      </c>
      <c r="C465" s="5" t="str">
        <f t="shared" si="7"/>
        <v>2-159</v>
      </c>
      <c r="D465" s="8">
        <v>4065</v>
      </c>
      <c r="E465" s="8">
        <v>2</v>
      </c>
      <c r="F465" s="32">
        <v>4106</v>
      </c>
      <c r="G465" s="8">
        <v>2</v>
      </c>
      <c r="H465" s="53">
        <v>41</v>
      </c>
      <c r="I465">
        <v>7100</v>
      </c>
      <c r="J465">
        <v>11000</v>
      </c>
      <c r="K465">
        <v>0.1</v>
      </c>
    </row>
    <row r="466" spans="1:11" ht="13.5">
      <c r="A466">
        <v>2</v>
      </c>
      <c r="B466" s="11">
        <v>160</v>
      </c>
      <c r="C466" s="5" t="str">
        <f t="shared" si="7"/>
        <v>2-160</v>
      </c>
      <c r="D466" s="11">
        <v>4067</v>
      </c>
      <c r="E466" s="11">
        <v>2</v>
      </c>
      <c r="F466" s="33">
        <v>4108</v>
      </c>
      <c r="G466" s="11">
        <v>2</v>
      </c>
      <c r="H466" s="54">
        <v>41</v>
      </c>
      <c r="I466">
        <v>7100</v>
      </c>
      <c r="J466">
        <v>11000</v>
      </c>
      <c r="K466">
        <v>0.1</v>
      </c>
    </row>
    <row r="467" spans="1:11" ht="13.5">
      <c r="A467">
        <v>2</v>
      </c>
      <c r="B467" s="5">
        <v>161</v>
      </c>
      <c r="C467" s="5" t="str">
        <f t="shared" si="7"/>
        <v>2-161</v>
      </c>
      <c r="D467" s="5">
        <v>4069</v>
      </c>
      <c r="E467" s="5">
        <v>3</v>
      </c>
      <c r="F467" s="26">
        <v>4110</v>
      </c>
      <c r="G467" s="5">
        <v>3</v>
      </c>
      <c r="H467" s="55">
        <v>41</v>
      </c>
      <c r="I467">
        <v>7200</v>
      </c>
      <c r="J467">
        <v>11000</v>
      </c>
      <c r="K467">
        <v>0.1</v>
      </c>
    </row>
    <row r="468" spans="1:11" ht="13.5">
      <c r="A468">
        <v>2</v>
      </c>
      <c r="B468" s="8">
        <v>162</v>
      </c>
      <c r="C468" s="5" t="str">
        <f t="shared" si="7"/>
        <v>2-162</v>
      </c>
      <c r="D468" s="8">
        <v>4072</v>
      </c>
      <c r="E468" s="8">
        <v>3</v>
      </c>
      <c r="F468" s="32">
        <v>4113</v>
      </c>
      <c r="G468" s="8">
        <v>3</v>
      </c>
      <c r="H468" s="53">
        <v>41</v>
      </c>
      <c r="I468">
        <v>7200</v>
      </c>
      <c r="J468">
        <v>11000</v>
      </c>
      <c r="K468">
        <v>0.1</v>
      </c>
    </row>
    <row r="469" spans="1:11" ht="13.5">
      <c r="A469">
        <v>2</v>
      </c>
      <c r="B469" s="8">
        <v>163</v>
      </c>
      <c r="C469" s="5" t="str">
        <f t="shared" si="7"/>
        <v>2-163</v>
      </c>
      <c r="D469" s="8">
        <v>4075</v>
      </c>
      <c r="E469" s="8">
        <v>2</v>
      </c>
      <c r="F469" s="32">
        <v>4116</v>
      </c>
      <c r="G469" s="8">
        <v>2</v>
      </c>
      <c r="H469" s="53">
        <v>41</v>
      </c>
      <c r="I469">
        <v>7200</v>
      </c>
      <c r="J469">
        <v>11000</v>
      </c>
      <c r="K469">
        <v>0.1</v>
      </c>
    </row>
    <row r="470" spans="1:11" ht="13.5">
      <c r="A470">
        <v>2</v>
      </c>
      <c r="B470" s="11">
        <v>164</v>
      </c>
      <c r="C470" s="5" t="str">
        <f t="shared" si="7"/>
        <v>2-164</v>
      </c>
      <c r="D470" s="11">
        <v>4077</v>
      </c>
      <c r="E470" s="11">
        <v>2</v>
      </c>
      <c r="F470" s="33">
        <v>4118</v>
      </c>
      <c r="G470" s="11">
        <v>2</v>
      </c>
      <c r="H470" s="54">
        <v>41</v>
      </c>
      <c r="I470">
        <v>7200</v>
      </c>
      <c r="J470">
        <v>11000</v>
      </c>
      <c r="K470">
        <v>0.1</v>
      </c>
    </row>
    <row r="471" spans="1:11" ht="13.5">
      <c r="A471">
        <v>2</v>
      </c>
      <c r="B471" s="5">
        <v>165</v>
      </c>
      <c r="C471" s="5" t="str">
        <f t="shared" si="7"/>
        <v>2-165</v>
      </c>
      <c r="D471" s="5">
        <v>4079</v>
      </c>
      <c r="E471" s="5">
        <v>3</v>
      </c>
      <c r="F471" s="26">
        <v>4120</v>
      </c>
      <c r="G471" s="5">
        <v>3</v>
      </c>
      <c r="H471" s="55">
        <v>41</v>
      </c>
      <c r="I471">
        <v>7200</v>
      </c>
      <c r="J471">
        <v>11000</v>
      </c>
      <c r="K471">
        <v>0.1</v>
      </c>
    </row>
    <row r="472" spans="1:11" ht="13.5">
      <c r="A472">
        <v>2</v>
      </c>
      <c r="B472" s="8">
        <v>166</v>
      </c>
      <c r="C472" s="5" t="str">
        <f t="shared" si="7"/>
        <v>2-166</v>
      </c>
      <c r="D472" s="8">
        <v>4082</v>
      </c>
      <c r="E472" s="8">
        <v>3</v>
      </c>
      <c r="F472" s="32">
        <v>4123</v>
      </c>
      <c r="G472" s="8">
        <v>3</v>
      </c>
      <c r="H472" s="53">
        <v>41</v>
      </c>
      <c r="I472">
        <v>7200</v>
      </c>
      <c r="J472">
        <v>11000</v>
      </c>
      <c r="K472">
        <v>0.1</v>
      </c>
    </row>
    <row r="473" spans="1:11" ht="13.5">
      <c r="A473">
        <v>2</v>
      </c>
      <c r="B473" s="8">
        <v>167</v>
      </c>
      <c r="C473" s="5" t="str">
        <f t="shared" si="7"/>
        <v>2-167</v>
      </c>
      <c r="D473" s="8">
        <v>4085</v>
      </c>
      <c r="E473" s="8">
        <v>2</v>
      </c>
      <c r="F473" s="32">
        <v>4126</v>
      </c>
      <c r="G473" s="8">
        <v>2</v>
      </c>
      <c r="H473" s="53">
        <v>41</v>
      </c>
      <c r="I473">
        <v>7200</v>
      </c>
      <c r="J473">
        <v>11000</v>
      </c>
      <c r="K473">
        <v>0.1</v>
      </c>
    </row>
    <row r="474" spans="1:11" ht="13.5">
      <c r="A474">
        <v>2</v>
      </c>
      <c r="B474" s="11">
        <v>168</v>
      </c>
      <c r="C474" s="5" t="str">
        <f t="shared" si="7"/>
        <v>2-168</v>
      </c>
      <c r="D474" s="11">
        <v>4087</v>
      </c>
      <c r="E474" s="11">
        <v>2</v>
      </c>
      <c r="F474" s="33">
        <v>4128</v>
      </c>
      <c r="G474" s="11">
        <v>2</v>
      </c>
      <c r="H474" s="54">
        <v>41</v>
      </c>
      <c r="I474">
        <v>7200</v>
      </c>
      <c r="J474">
        <v>11000</v>
      </c>
      <c r="K474">
        <v>0.1</v>
      </c>
    </row>
    <row r="475" spans="1:11" ht="13.5">
      <c r="A475">
        <v>2</v>
      </c>
      <c r="B475" s="5">
        <v>169</v>
      </c>
      <c r="C475" s="5" t="str">
        <f t="shared" si="7"/>
        <v>2-169</v>
      </c>
      <c r="D475" s="5">
        <v>4089</v>
      </c>
      <c r="E475" s="5">
        <v>3</v>
      </c>
      <c r="F475" s="26">
        <v>4130</v>
      </c>
      <c r="G475" s="5">
        <v>3</v>
      </c>
      <c r="H475" s="55">
        <v>41</v>
      </c>
      <c r="I475">
        <v>7300</v>
      </c>
      <c r="J475">
        <v>11000</v>
      </c>
      <c r="K475">
        <v>0.1</v>
      </c>
    </row>
    <row r="476" spans="1:11" ht="13.5">
      <c r="A476">
        <v>2</v>
      </c>
      <c r="B476" s="8">
        <v>170</v>
      </c>
      <c r="C476" s="5" t="str">
        <f t="shared" si="7"/>
        <v>2-170</v>
      </c>
      <c r="D476" s="8">
        <v>4092</v>
      </c>
      <c r="E476" s="8">
        <v>3</v>
      </c>
      <c r="F476" s="32">
        <v>4133</v>
      </c>
      <c r="G476" s="8">
        <v>3</v>
      </c>
      <c r="H476" s="53">
        <v>41</v>
      </c>
      <c r="I476">
        <v>7300</v>
      </c>
      <c r="J476">
        <v>11000</v>
      </c>
      <c r="K476">
        <v>0.1</v>
      </c>
    </row>
    <row r="477" spans="1:11" ht="13.5">
      <c r="A477">
        <v>2</v>
      </c>
      <c r="B477" s="8">
        <v>171</v>
      </c>
      <c r="C477" s="5" t="str">
        <f t="shared" si="7"/>
        <v>2-171</v>
      </c>
      <c r="D477" s="8">
        <v>4095</v>
      </c>
      <c r="E477" s="8">
        <v>2</v>
      </c>
      <c r="F477" s="32">
        <v>4136</v>
      </c>
      <c r="G477" s="8">
        <v>2</v>
      </c>
      <c r="H477" s="53">
        <v>41</v>
      </c>
      <c r="I477">
        <v>7300</v>
      </c>
      <c r="J477">
        <v>11000</v>
      </c>
      <c r="K477">
        <v>0.1</v>
      </c>
    </row>
    <row r="478" spans="1:11" ht="13.5">
      <c r="A478">
        <v>2</v>
      </c>
      <c r="B478" s="11">
        <v>172</v>
      </c>
      <c r="C478" s="5" t="str">
        <f t="shared" si="7"/>
        <v>2-172</v>
      </c>
      <c r="D478" s="11">
        <v>4097</v>
      </c>
      <c r="E478" s="11">
        <v>2</v>
      </c>
      <c r="F478" s="33">
        <v>4138</v>
      </c>
      <c r="G478" s="11">
        <v>2</v>
      </c>
      <c r="H478" s="54">
        <v>41</v>
      </c>
      <c r="I478">
        <v>7300</v>
      </c>
      <c r="J478">
        <v>11000</v>
      </c>
      <c r="K478">
        <v>0.1</v>
      </c>
    </row>
    <row r="479" spans="1:11" ht="13.5">
      <c r="A479">
        <v>2</v>
      </c>
      <c r="B479" s="15">
        <v>173</v>
      </c>
      <c r="C479" s="5" t="str">
        <f t="shared" si="7"/>
        <v>2-173</v>
      </c>
      <c r="D479" s="15">
        <v>4099</v>
      </c>
      <c r="E479" s="16"/>
      <c r="F479" s="34">
        <v>4140</v>
      </c>
      <c r="G479" s="16"/>
      <c r="H479" s="56">
        <v>41</v>
      </c>
      <c r="I479">
        <v>7300</v>
      </c>
      <c r="J479">
        <v>11000</v>
      </c>
      <c r="K479">
        <v>0.1</v>
      </c>
    </row>
  </sheetData>
  <mergeCells count="154">
    <mergeCell ref="D303:D306"/>
    <mergeCell ref="E303:E306"/>
    <mergeCell ref="F303:F306"/>
    <mergeCell ref="G303:G306"/>
    <mergeCell ref="H303:H306"/>
    <mergeCell ref="R169:R172"/>
    <mergeCell ref="D173:D176"/>
    <mergeCell ref="E173:E176"/>
    <mergeCell ref="F173:F176"/>
    <mergeCell ref="G173:G176"/>
    <mergeCell ref="H173:H176"/>
    <mergeCell ref="N173:N176"/>
    <mergeCell ref="O173:O176"/>
    <mergeCell ref="P173:P176"/>
    <mergeCell ref="Q173:Q176"/>
    <mergeCell ref="R173:R176"/>
    <mergeCell ref="D169:D172"/>
    <mergeCell ref="E169:E172"/>
    <mergeCell ref="F169:F172"/>
    <mergeCell ref="G169:G172"/>
    <mergeCell ref="H169:H172"/>
    <mergeCell ref="N169:N172"/>
    <mergeCell ref="O169:O172"/>
    <mergeCell ref="P169:P172"/>
    <mergeCell ref="Q169:Q172"/>
    <mergeCell ref="R161:R164"/>
    <mergeCell ref="D165:D168"/>
    <mergeCell ref="E165:E168"/>
    <mergeCell ref="F165:F168"/>
    <mergeCell ref="G165:G168"/>
    <mergeCell ref="H165:H168"/>
    <mergeCell ref="N165:N168"/>
    <mergeCell ref="O165:O168"/>
    <mergeCell ref="P165:P168"/>
    <mergeCell ref="Q165:Q168"/>
    <mergeCell ref="R165:R168"/>
    <mergeCell ref="D161:D164"/>
    <mergeCell ref="E161:E164"/>
    <mergeCell ref="F161:F164"/>
    <mergeCell ref="G161:G164"/>
    <mergeCell ref="H161:H164"/>
    <mergeCell ref="N161:N164"/>
    <mergeCell ref="O161:O164"/>
    <mergeCell ref="P161:P164"/>
    <mergeCell ref="Q161:Q164"/>
    <mergeCell ref="R153:R156"/>
    <mergeCell ref="D157:D160"/>
    <mergeCell ref="E157:E160"/>
    <mergeCell ref="F157:F160"/>
    <mergeCell ref="G157:G160"/>
    <mergeCell ref="H157:H160"/>
    <mergeCell ref="N157:N160"/>
    <mergeCell ref="O157:O160"/>
    <mergeCell ref="P157:P160"/>
    <mergeCell ref="Q157:Q160"/>
    <mergeCell ref="R157:R160"/>
    <mergeCell ref="D153:D156"/>
    <mergeCell ref="E153:E156"/>
    <mergeCell ref="F153:F156"/>
    <mergeCell ref="G153:G156"/>
    <mergeCell ref="H153:H156"/>
    <mergeCell ref="N153:N156"/>
    <mergeCell ref="O153:O156"/>
    <mergeCell ref="P153:P156"/>
    <mergeCell ref="Q153:Q156"/>
    <mergeCell ref="R145:R148"/>
    <mergeCell ref="D149:D152"/>
    <mergeCell ref="E149:E152"/>
    <mergeCell ref="F149:F152"/>
    <mergeCell ref="G149:G152"/>
    <mergeCell ref="H149:H152"/>
    <mergeCell ref="N149:N152"/>
    <mergeCell ref="O149:O152"/>
    <mergeCell ref="P149:P152"/>
    <mergeCell ref="Q149:Q152"/>
    <mergeCell ref="R149:R152"/>
    <mergeCell ref="D145:D148"/>
    <mergeCell ref="E145:E148"/>
    <mergeCell ref="F145:F148"/>
    <mergeCell ref="G145:G148"/>
    <mergeCell ref="H145:H148"/>
    <mergeCell ref="N145:N148"/>
    <mergeCell ref="O145:O148"/>
    <mergeCell ref="P145:P148"/>
    <mergeCell ref="Q145:Q148"/>
    <mergeCell ref="R137:R140"/>
    <mergeCell ref="D141:D144"/>
    <mergeCell ref="E141:E144"/>
    <mergeCell ref="F141:F144"/>
    <mergeCell ref="G141:G144"/>
    <mergeCell ref="H141:H144"/>
    <mergeCell ref="N141:N144"/>
    <mergeCell ref="O141:O144"/>
    <mergeCell ref="P141:P144"/>
    <mergeCell ref="Q141:Q144"/>
    <mergeCell ref="R141:R144"/>
    <mergeCell ref="D137:D140"/>
    <mergeCell ref="E137:E140"/>
    <mergeCell ref="F137:F140"/>
    <mergeCell ref="G137:G140"/>
    <mergeCell ref="H137:H140"/>
    <mergeCell ref="N137:N140"/>
    <mergeCell ref="O137:O140"/>
    <mergeCell ref="P137:P140"/>
    <mergeCell ref="Q137:Q140"/>
    <mergeCell ref="N129:N132"/>
    <mergeCell ref="O129:O132"/>
    <mergeCell ref="P129:P132"/>
    <mergeCell ref="Q129:Q132"/>
    <mergeCell ref="R129:R132"/>
    <mergeCell ref="D133:D136"/>
    <mergeCell ref="E133:E136"/>
    <mergeCell ref="F133:F136"/>
    <mergeCell ref="G133:G136"/>
    <mergeCell ref="H133:H136"/>
    <mergeCell ref="N133:N136"/>
    <mergeCell ref="O133:O136"/>
    <mergeCell ref="P133:P136"/>
    <mergeCell ref="Q133:Q136"/>
    <mergeCell ref="R133:R136"/>
    <mergeCell ref="D125:D128"/>
    <mergeCell ref="E125:E128"/>
    <mergeCell ref="F125:F128"/>
    <mergeCell ref="G125:G128"/>
    <mergeCell ref="H125:H128"/>
    <mergeCell ref="D129:D132"/>
    <mergeCell ref="E129:E132"/>
    <mergeCell ref="F129:F132"/>
    <mergeCell ref="G129:G132"/>
    <mergeCell ref="H129:H132"/>
    <mergeCell ref="D117:D120"/>
    <mergeCell ref="E117:E120"/>
    <mergeCell ref="F117:F120"/>
    <mergeCell ref="G117:G120"/>
    <mergeCell ref="H117:H120"/>
    <mergeCell ref="D121:D124"/>
    <mergeCell ref="E121:E124"/>
    <mergeCell ref="F121:F124"/>
    <mergeCell ref="G121:G124"/>
    <mergeCell ref="H121:H124"/>
    <mergeCell ref="B1:R1"/>
    <mergeCell ref="D2:H2"/>
    <mergeCell ref="I2:M2"/>
    <mergeCell ref="N2:R2"/>
    <mergeCell ref="B3:B4"/>
    <mergeCell ref="D3:E3"/>
    <mergeCell ref="F3:G3"/>
    <mergeCell ref="H3:H4"/>
    <mergeCell ref="I3:J3"/>
    <mergeCell ref="K3:L3"/>
    <mergeCell ref="M3:M4"/>
    <mergeCell ref="N3:O3"/>
    <mergeCell ref="P3:Q3"/>
    <mergeCell ref="R3:R4"/>
  </mergeCells>
  <phoneticPr fontId="1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1AC9C-ADD9-4BAA-B1D9-C5689C40EE4F}">
  <dimension ref="A1:O42"/>
  <sheetViews>
    <sheetView tabSelected="1" view="pageBreakPreview" zoomScale="115" zoomScaleNormal="100" zoomScaleSheetLayoutView="115" zoomScalePageLayoutView="82" workbookViewId="0">
      <selection activeCell="D9" sqref="D9:D10"/>
    </sheetView>
  </sheetViews>
  <sheetFormatPr defaultRowHeight="12.75"/>
  <cols>
    <col min="3" max="3" width="10.1640625" customWidth="1"/>
    <col min="4" max="4" width="10.5" bestFit="1" customWidth="1"/>
    <col min="5" max="5" width="9" bestFit="1" customWidth="1"/>
    <col min="6" max="6" width="10.5" bestFit="1" customWidth="1"/>
    <col min="7" max="7" width="9" bestFit="1" customWidth="1"/>
    <col min="8" max="8" width="9.33203125" customWidth="1"/>
    <col min="9" max="12" width="9" bestFit="1" customWidth="1"/>
    <col min="13" max="13" width="9.33203125" bestFit="1" customWidth="1"/>
    <col min="14" max="14" width="12" customWidth="1"/>
  </cols>
  <sheetData>
    <row r="1" spans="1:15">
      <c r="A1" s="119" t="s">
        <v>12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</row>
    <row r="2" spans="1:15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</row>
    <row r="3" spans="1:15" ht="6.7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4" spans="1:15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</row>
    <row r="5" spans="1:15" ht="13.5" thickBot="1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</row>
    <row r="6" spans="1:15" ht="12" customHeight="1" thickTop="1">
      <c r="B6" s="23"/>
      <c r="C6" s="23"/>
      <c r="D6" s="23"/>
      <c r="E6" s="23"/>
      <c r="F6" s="23"/>
      <c r="K6" s="141" t="s">
        <v>21</v>
      </c>
      <c r="L6" s="142"/>
      <c r="M6" s="142"/>
      <c r="N6" s="142"/>
      <c r="O6" s="143"/>
    </row>
    <row r="7" spans="1:15">
      <c r="B7" s="124" t="s">
        <v>13</v>
      </c>
      <c r="C7" s="124"/>
      <c r="D7" s="124"/>
      <c r="E7" s="124"/>
      <c r="F7" s="124"/>
      <c r="K7" s="144"/>
      <c r="L7" s="145"/>
      <c r="M7" s="145"/>
      <c r="N7" s="145"/>
      <c r="O7" s="146"/>
    </row>
    <row r="8" spans="1:15" ht="13.5" thickBot="1">
      <c r="B8" s="124"/>
      <c r="C8" s="124"/>
      <c r="D8" s="124"/>
      <c r="E8" s="124"/>
      <c r="F8" s="124"/>
      <c r="K8" s="144"/>
      <c r="L8" s="145"/>
      <c r="M8" s="145"/>
      <c r="N8" s="145"/>
      <c r="O8" s="146"/>
    </row>
    <row r="9" spans="1:15">
      <c r="D9" s="120"/>
      <c r="F9" s="122"/>
      <c r="I9" s="40" t="str">
        <f>D9&amp;"-"&amp;F9</f>
        <v>-</v>
      </c>
      <c r="K9" s="144"/>
      <c r="L9" s="145"/>
      <c r="M9" s="145"/>
      <c r="N9" s="145"/>
      <c r="O9" s="146"/>
    </row>
    <row r="10" spans="1:15" ht="13.5" thickBot="1">
      <c r="D10" s="121"/>
      <c r="E10" s="22" t="s">
        <v>14</v>
      </c>
      <c r="F10" s="123"/>
      <c r="G10" s="22" t="s">
        <v>15</v>
      </c>
      <c r="H10" s="21"/>
      <c r="K10" s="144"/>
      <c r="L10" s="145"/>
      <c r="M10" s="145"/>
      <c r="N10" s="145"/>
      <c r="O10" s="146"/>
    </row>
    <row r="11" spans="1:15" ht="9.75" customHeight="1" thickBot="1">
      <c r="K11" s="147"/>
      <c r="L11" s="148"/>
      <c r="M11" s="148"/>
      <c r="N11" s="148"/>
      <c r="O11" s="149"/>
    </row>
    <row r="12" spans="1:15" ht="5.25" customHeight="1" thickTop="1" thickBot="1"/>
    <row r="13" spans="1:15">
      <c r="B13" s="127" t="s">
        <v>22</v>
      </c>
      <c r="C13" s="169"/>
      <c r="D13" s="170"/>
      <c r="F13" s="127" t="s">
        <v>24</v>
      </c>
      <c r="G13" s="169"/>
      <c r="H13" s="170"/>
      <c r="J13" s="217" t="s">
        <v>27</v>
      </c>
      <c r="K13" s="218"/>
      <c r="L13" s="24" t="s">
        <v>28</v>
      </c>
      <c r="M13" s="215"/>
    </row>
    <row r="14" spans="1:15" ht="13.5" customHeight="1" thickBot="1">
      <c r="B14" s="128"/>
      <c r="C14" s="171"/>
      <c r="D14" s="172"/>
      <c r="E14" s="21" t="s">
        <v>23</v>
      </c>
      <c r="F14" s="128"/>
      <c r="G14" s="171"/>
      <c r="H14" s="172"/>
      <c r="I14" s="21" t="s">
        <v>23</v>
      </c>
      <c r="J14" s="219"/>
      <c r="K14" s="220"/>
      <c r="L14" s="24" t="s">
        <v>29</v>
      </c>
      <c r="M14" s="216"/>
    </row>
    <row r="16" spans="1:15" ht="24" customHeight="1">
      <c r="A16" s="20"/>
      <c r="B16" s="37" t="s">
        <v>26</v>
      </c>
      <c r="E16" s="174" t="str">
        <f>IFERROR(VLOOKUP(Sheet1!$I$9,'Table 1'!$C$5:$H$483,6,FALSE)&amp;"00","")</f>
        <v/>
      </c>
      <c r="F16" s="175"/>
      <c r="G16" s="176"/>
      <c r="H16" s="39" t="s">
        <v>25</v>
      </c>
      <c r="J16" s="38"/>
      <c r="K16" s="38"/>
      <c r="L16" s="38"/>
      <c r="M16" s="38"/>
      <c r="N16" s="38"/>
      <c r="O16" s="20"/>
    </row>
    <row r="17" spans="1:15" ht="24" hidden="1" customHeight="1">
      <c r="A17" s="20"/>
      <c r="B17" s="37"/>
      <c r="C17" s="74" t="s">
        <v>31</v>
      </c>
      <c r="D17" s="74" t="s">
        <v>32</v>
      </c>
      <c r="E17" s="85" t="s">
        <v>33</v>
      </c>
      <c r="F17" s="85" t="s">
        <v>34</v>
      </c>
      <c r="G17" s="85" t="s">
        <v>35</v>
      </c>
      <c r="H17" s="36"/>
      <c r="I17" s="74" t="s">
        <v>31</v>
      </c>
      <c r="J17" s="74" t="s">
        <v>32</v>
      </c>
      <c r="K17" s="74" t="s">
        <v>33</v>
      </c>
      <c r="L17" s="74" t="s">
        <v>34</v>
      </c>
      <c r="M17" s="74" t="s">
        <v>35</v>
      </c>
      <c r="N17" s="79" t="s">
        <v>37</v>
      </c>
      <c r="O17" s="20"/>
    </row>
    <row r="18" spans="1:15" ht="24" hidden="1" customHeight="1" thickBot="1">
      <c r="A18" s="20"/>
      <c r="B18" s="37"/>
      <c r="C18" s="75" t="e">
        <f>VLOOKUP(Sheet1!I9,'Table 1'!C5:H479,4,FALSE)&amp;"00"</f>
        <v>#N/A</v>
      </c>
      <c r="D18" s="75" t="e">
        <f>C18*0.04</f>
        <v>#N/A</v>
      </c>
      <c r="E18" s="76" t="e">
        <f>(C18+D18+C13+G18)*0.12</f>
        <v>#N/A</v>
      </c>
      <c r="F18" s="77" t="e">
        <f>VLOOKUP(Sheet1!I9,'Table 1'!C5:M479,7,FALSE)</f>
        <v>#N/A</v>
      </c>
      <c r="G18" s="77">
        <f>IF(M13=0,0,IF(M13=1,VLOOKUP(Sheet1!I9,'Table 1'!C5:J479,8,FALSE),0))</f>
        <v>0</v>
      </c>
      <c r="H18" s="39"/>
      <c r="I18" s="75" t="e">
        <f>C18-E16</f>
        <v>#N/A</v>
      </c>
      <c r="J18" s="75" t="e">
        <f>I18*0.04</f>
        <v>#N/A</v>
      </c>
      <c r="K18" s="76" t="e">
        <f>(I18+J18+C13+M18)*0.12</f>
        <v>#N/A</v>
      </c>
      <c r="L18" s="78" t="e">
        <f>F18</f>
        <v>#N/A</v>
      </c>
      <c r="M18" s="78">
        <f>G18</f>
        <v>0</v>
      </c>
      <c r="N18" s="80" t="e">
        <f>I18+J18+K18+L18+M18+C13+G13</f>
        <v>#N/A</v>
      </c>
      <c r="O18" s="20"/>
    </row>
    <row r="19" spans="1:15" ht="24" hidden="1" customHeight="1" thickBot="1">
      <c r="A19" s="20"/>
      <c r="B19" s="37"/>
      <c r="C19" s="67" t="s">
        <v>39</v>
      </c>
      <c r="D19" s="68" t="e">
        <f>($C$18+$D$18+$G$18+$E$18+$C$13+$H$19)*1.275</f>
        <v>#N/A</v>
      </c>
      <c r="E19" s="70" t="s">
        <v>40</v>
      </c>
      <c r="F19" s="71" t="e">
        <f>(($C$18+$D$18+$G$18)*1.12+$H$19)*1.075</f>
        <v>#N/A</v>
      </c>
      <c r="G19" s="72" t="s">
        <v>41</v>
      </c>
      <c r="H19" s="73" t="e">
        <f>(C18+D18+G18)*1.12*VLOOKUP($I$9,'Table 1'!$C$5:$K$479,9,FALSE)</f>
        <v>#N/A</v>
      </c>
      <c r="I19" s="67" t="s">
        <v>39</v>
      </c>
      <c r="J19" s="81" t="e">
        <f>(I18+J18+M18+K18+C13+N19)*1.225</f>
        <v>#N/A</v>
      </c>
      <c r="K19" s="70" t="s">
        <v>40</v>
      </c>
      <c r="L19" s="82" t="e">
        <f>((I18+J18+M18)*1.12+N19)*1.025</f>
        <v>#N/A</v>
      </c>
      <c r="M19" s="72" t="s">
        <v>41</v>
      </c>
      <c r="N19" s="83" t="e">
        <f>(I18+J18+M18)*1.12*VLOOKUP($I$9,'Table 1'!$C$5:$K$479,9,FALSE)</f>
        <v>#N/A</v>
      </c>
      <c r="O19" s="20"/>
    </row>
    <row r="20" spans="1:15" ht="24" hidden="1" customHeight="1" thickBot="1">
      <c r="A20" s="20"/>
      <c r="B20" s="37"/>
      <c r="C20" s="69" t="s">
        <v>43</v>
      </c>
      <c r="D20" s="68" t="e">
        <f>(C$18+D$18+G$18+E$18+C$13+H$19)*1.25</f>
        <v>#N/A</v>
      </c>
      <c r="E20" s="69" t="s">
        <v>44</v>
      </c>
      <c r="F20" s="71" t="e">
        <f>((C$18+D$18+G$18)*1.12+H$19)*1.05</f>
        <v>#N/A</v>
      </c>
      <c r="G20" s="72" t="s">
        <v>45</v>
      </c>
      <c r="H20" s="73" t="e">
        <f>(D20+F20)*2</f>
        <v>#N/A</v>
      </c>
      <c r="I20" s="69" t="s">
        <v>43</v>
      </c>
      <c r="J20" s="81" t="e">
        <f>(I$18+J$18+M$18+K$18+I$13+N$19)*1.225</f>
        <v>#N/A</v>
      </c>
      <c r="K20" s="69" t="s">
        <v>44</v>
      </c>
      <c r="L20" s="82" t="e">
        <f>((I$18+J$18+M$18)*1.12+N$19)*1.025</f>
        <v>#N/A</v>
      </c>
      <c r="M20" s="84" t="s">
        <v>45</v>
      </c>
      <c r="N20" s="83" t="e">
        <f>(J20+L20)*2</f>
        <v>#N/A</v>
      </c>
      <c r="O20" s="20"/>
    </row>
    <row r="21" spans="1:15" ht="24" hidden="1" customHeight="1">
      <c r="A21" s="20"/>
      <c r="B21" s="37"/>
      <c r="C21" s="57"/>
      <c r="D21" s="57"/>
      <c r="E21" s="58"/>
      <c r="F21" s="59"/>
      <c r="G21" s="59"/>
      <c r="H21" s="39"/>
      <c r="I21" s="57"/>
      <c r="J21" s="57"/>
      <c r="K21" s="58"/>
      <c r="L21" s="61"/>
      <c r="M21" s="60"/>
      <c r="N21" s="61"/>
      <c r="O21" s="20"/>
    </row>
    <row r="23" spans="1:15" ht="12.75" customHeight="1">
      <c r="A23" s="173" t="s">
        <v>30</v>
      </c>
      <c r="B23" s="173"/>
      <c r="C23" s="173"/>
      <c r="D23" s="173"/>
      <c r="E23" s="150" t="str">
        <f>IFERROR(C18+D18+E18+F18++G18+C13+G13,"")</f>
        <v/>
      </c>
      <c r="F23" s="151"/>
      <c r="G23" s="151"/>
      <c r="H23" s="151"/>
      <c r="I23" s="151"/>
      <c r="J23" s="152"/>
      <c r="K23" s="159" t="s">
        <v>17</v>
      </c>
      <c r="L23" s="160"/>
      <c r="M23" s="160"/>
    </row>
    <row r="24" spans="1:15" ht="12.75" customHeight="1">
      <c r="A24" s="173"/>
      <c r="B24" s="173"/>
      <c r="C24" s="173"/>
      <c r="D24" s="173"/>
      <c r="E24" s="153"/>
      <c r="F24" s="154"/>
      <c r="G24" s="154"/>
      <c r="H24" s="154"/>
      <c r="I24" s="154"/>
      <c r="J24" s="155"/>
      <c r="K24" s="160"/>
      <c r="L24" s="160"/>
      <c r="M24" s="160"/>
    </row>
    <row r="25" spans="1:15">
      <c r="A25" s="173"/>
      <c r="B25" s="173"/>
      <c r="C25" s="173"/>
      <c r="D25" s="173"/>
      <c r="E25" s="156"/>
      <c r="F25" s="157"/>
      <c r="G25" s="157"/>
      <c r="H25" s="157"/>
      <c r="I25" s="157"/>
      <c r="J25" s="158"/>
      <c r="K25" s="160"/>
      <c r="L25" s="160"/>
      <c r="M25" s="160"/>
    </row>
    <row r="26" spans="1:15">
      <c r="E26" s="213" t="s">
        <v>38</v>
      </c>
      <c r="F26" s="214"/>
      <c r="G26" s="214"/>
      <c r="H26" s="214"/>
      <c r="I26" s="214"/>
      <c r="J26" s="214"/>
    </row>
    <row r="27" spans="1:15">
      <c r="C27" s="167" t="s">
        <v>18</v>
      </c>
      <c r="D27" s="168"/>
      <c r="E27" s="161" t="str">
        <f>IFERROR(E23-N18,"")</f>
        <v/>
      </c>
      <c r="F27" s="162"/>
      <c r="G27" s="162"/>
      <c r="H27" s="162"/>
      <c r="I27" s="162"/>
      <c r="J27" s="163"/>
      <c r="K27" s="159" t="s">
        <v>16</v>
      </c>
      <c r="L27" s="160"/>
      <c r="M27" s="160"/>
    </row>
    <row r="28" spans="1:15">
      <c r="C28" s="168"/>
      <c r="D28" s="168"/>
      <c r="E28" s="164"/>
      <c r="F28" s="165"/>
      <c r="G28" s="165"/>
      <c r="H28" s="165"/>
      <c r="I28" s="165"/>
      <c r="J28" s="166"/>
      <c r="K28" s="160"/>
      <c r="L28" s="160"/>
      <c r="M28" s="160"/>
    </row>
    <row r="29" spans="1:15">
      <c r="E29" s="64"/>
      <c r="F29" s="64"/>
      <c r="G29" s="65"/>
      <c r="H29" s="65"/>
      <c r="I29" s="65"/>
      <c r="J29" s="65"/>
      <c r="K29" s="65"/>
      <c r="L29" s="65"/>
    </row>
    <row r="30" spans="1:15" ht="12.75" customHeight="1" thickBot="1">
      <c r="D30" s="62"/>
      <c r="E30" s="221" t="s">
        <v>47</v>
      </c>
      <c r="F30" s="222"/>
      <c r="G30" s="222"/>
      <c r="H30" s="223"/>
      <c r="I30" s="195" t="s">
        <v>36</v>
      </c>
      <c r="J30" s="196"/>
      <c r="K30" s="196"/>
      <c r="L30" s="197"/>
    </row>
    <row r="31" spans="1:15" ht="12.75" customHeight="1" thickTop="1">
      <c r="D31" s="63"/>
      <c r="E31" s="224"/>
      <c r="F31" s="225"/>
      <c r="G31" s="225"/>
      <c r="H31" s="226"/>
      <c r="I31" s="198"/>
      <c r="J31" s="199"/>
      <c r="K31" s="199"/>
      <c r="L31" s="200"/>
    </row>
    <row r="32" spans="1:15" ht="12.75" customHeight="1">
      <c r="C32" s="125" t="s">
        <v>19</v>
      </c>
      <c r="D32" s="126"/>
      <c r="E32" s="227" t="s">
        <v>46</v>
      </c>
      <c r="F32" s="228"/>
      <c r="G32" s="228"/>
      <c r="H32" s="229"/>
      <c r="I32" s="201" t="s">
        <v>46</v>
      </c>
      <c r="J32" s="202"/>
      <c r="K32" s="202"/>
      <c r="L32" s="203"/>
      <c r="M32" s="66"/>
    </row>
    <row r="33" spans="3:15" ht="12.75" customHeight="1" thickBot="1">
      <c r="C33" s="126"/>
      <c r="D33" s="126"/>
      <c r="E33" s="177" t="str">
        <f>IFERROR(D19+F19,"")</f>
        <v/>
      </c>
      <c r="F33" s="178"/>
      <c r="G33" s="178"/>
      <c r="H33" s="179"/>
      <c r="I33" s="129" t="str">
        <f>IFERROR(H20+E23*12,"")</f>
        <v/>
      </c>
      <c r="J33" s="130"/>
      <c r="K33" s="130"/>
      <c r="L33" s="131"/>
      <c r="M33" s="66"/>
    </row>
    <row r="34" spans="3:15" ht="12.75" customHeight="1" thickTop="1" thickBot="1">
      <c r="C34" s="126"/>
      <c r="D34" s="126"/>
      <c r="E34" s="180"/>
      <c r="F34" s="181"/>
      <c r="G34" s="181"/>
      <c r="H34" s="182"/>
      <c r="I34" s="132"/>
      <c r="J34" s="133"/>
      <c r="K34" s="133"/>
      <c r="L34" s="134"/>
      <c r="M34" s="66"/>
    </row>
    <row r="35" spans="3:15" ht="12.75" customHeight="1" thickTop="1" thickBot="1">
      <c r="C35" s="126"/>
      <c r="D35" s="126"/>
      <c r="E35" s="180"/>
      <c r="F35" s="181"/>
      <c r="G35" s="181"/>
      <c r="H35" s="182"/>
      <c r="I35" s="132"/>
      <c r="J35" s="133"/>
      <c r="K35" s="133"/>
      <c r="L35" s="134"/>
      <c r="M35" s="66"/>
    </row>
    <row r="36" spans="3:15" ht="12.75" customHeight="1" thickTop="1">
      <c r="C36" s="126"/>
      <c r="D36" s="126"/>
      <c r="E36" s="183"/>
      <c r="F36" s="184"/>
      <c r="G36" s="184"/>
      <c r="H36" s="185"/>
      <c r="I36" s="135"/>
      <c r="J36" s="136"/>
      <c r="K36" s="136"/>
      <c r="L36" s="137"/>
      <c r="M36" s="66"/>
    </row>
    <row r="37" spans="3:15" ht="13.5" thickBot="1">
      <c r="C37" s="138" t="s">
        <v>20</v>
      </c>
      <c r="D37" s="139"/>
      <c r="E37" s="186">
        <f>IFERROR(E33-(J19+L19),0)</f>
        <v>0</v>
      </c>
      <c r="F37" s="187"/>
      <c r="G37" s="187"/>
      <c r="H37" s="188"/>
      <c r="I37" s="204" t="str">
        <f>IFERROR(I33-(N18*12+N20),"0")</f>
        <v>0</v>
      </c>
      <c r="J37" s="205"/>
      <c r="K37" s="205"/>
      <c r="L37" s="206"/>
      <c r="M37" s="66"/>
    </row>
    <row r="38" spans="3:15" ht="14.25" thickTop="1" thickBot="1">
      <c r="C38" s="140"/>
      <c r="D38" s="140"/>
      <c r="E38" s="189"/>
      <c r="F38" s="190"/>
      <c r="G38" s="190"/>
      <c r="H38" s="191"/>
      <c r="I38" s="207"/>
      <c r="J38" s="208"/>
      <c r="K38" s="208"/>
      <c r="L38" s="209"/>
      <c r="M38" s="66"/>
    </row>
    <row r="39" spans="3:15" ht="14.25" thickTop="1" thickBot="1">
      <c r="C39" s="140"/>
      <c r="D39" s="140"/>
      <c r="E39" s="189"/>
      <c r="F39" s="190"/>
      <c r="G39" s="190"/>
      <c r="H39" s="191"/>
      <c r="I39" s="207"/>
      <c r="J39" s="208"/>
      <c r="K39" s="208"/>
      <c r="L39" s="209"/>
      <c r="M39" s="66"/>
    </row>
    <row r="40" spans="3:15" ht="14.25" thickTop="1" thickBot="1">
      <c r="C40" s="140"/>
      <c r="D40" s="140"/>
      <c r="E40" s="189"/>
      <c r="F40" s="190"/>
      <c r="G40" s="190"/>
      <c r="H40" s="191"/>
      <c r="I40" s="207"/>
      <c r="J40" s="208"/>
      <c r="K40" s="208"/>
      <c r="L40" s="209"/>
      <c r="M40" s="66"/>
    </row>
    <row r="41" spans="3:15" ht="13.5" thickTop="1">
      <c r="C41" s="140"/>
      <c r="D41" s="140"/>
      <c r="E41" s="192"/>
      <c r="F41" s="193"/>
      <c r="G41" s="193"/>
      <c r="H41" s="194"/>
      <c r="I41" s="210"/>
      <c r="J41" s="211"/>
      <c r="K41" s="211"/>
      <c r="L41" s="212"/>
      <c r="M41" s="66"/>
    </row>
    <row r="42" spans="3:15" ht="19.5" customHeight="1">
      <c r="C42" s="35"/>
      <c r="D42" s="35"/>
      <c r="E42" s="35"/>
      <c r="F42" s="35"/>
      <c r="G42" s="35"/>
      <c r="H42" s="35"/>
      <c r="I42" s="35" t="s">
        <v>42</v>
      </c>
      <c r="J42" s="35"/>
      <c r="K42" s="35"/>
      <c r="L42" s="35"/>
      <c r="M42" s="35"/>
      <c r="N42" s="35"/>
      <c r="O42" s="35"/>
    </row>
  </sheetData>
  <sheetProtection algorithmName="SHA-512" hashValue="6cipqntEDh8EvjhgjYuplAySFr5NgocXr33u204uLWHj2NShcetcekTd+wF5H9UC99jP8PnXajut5JtoHtPgsA==" saltValue="C5IwbGHs/muTXEAjo8bIdg==" spinCount="100000" sheet="1" objects="1" scenarios="1" selectLockedCells="1"/>
  <mergeCells count="29">
    <mergeCell ref="I37:L41"/>
    <mergeCell ref="E26:J26"/>
    <mergeCell ref="M13:M14"/>
    <mergeCell ref="J13:K14"/>
    <mergeCell ref="E30:H31"/>
    <mergeCell ref="E32:H32"/>
    <mergeCell ref="C37:D41"/>
    <mergeCell ref="K6:O11"/>
    <mergeCell ref="E23:J25"/>
    <mergeCell ref="K27:M28"/>
    <mergeCell ref="K23:M25"/>
    <mergeCell ref="E27:J28"/>
    <mergeCell ref="C27:D28"/>
    <mergeCell ref="C13:D14"/>
    <mergeCell ref="F13:F14"/>
    <mergeCell ref="G13:H14"/>
    <mergeCell ref="A23:D25"/>
    <mergeCell ref="E16:G16"/>
    <mergeCell ref="E33:H36"/>
    <mergeCell ref="E37:H41"/>
    <mergeCell ref="I30:L31"/>
    <mergeCell ref="I32:L32"/>
    <mergeCell ref="A1:O5"/>
    <mergeCell ref="D9:D10"/>
    <mergeCell ref="F9:F10"/>
    <mergeCell ref="B7:F8"/>
    <mergeCell ref="C32:D36"/>
    <mergeCell ref="B13:B14"/>
    <mergeCell ref="I33:L36"/>
  </mergeCells>
  <phoneticPr fontId="11"/>
  <pageMargins left="0.87" right="0.41" top="0.75" bottom="0.75" header="0.3" footer="0.3"/>
  <pageSetup paperSize="9" scale="95" orientation="landscape" r:id="rId1"/>
  <headerFooter>
    <oddHeader>&amp;L&amp;"ＭＳ Ｐ明朝,標準"&amp;14※通勤手当等を考慮していないのであくまでも目安です。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Table 1</vt:lpstr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204035</dc:creator>
  <cp:lastModifiedBy>神戸市教職員組合</cp:lastModifiedBy>
  <cp:lastPrinted>2024-11-27T00:53:26Z</cp:lastPrinted>
  <dcterms:created xsi:type="dcterms:W3CDTF">2024-11-25T03:46:14Z</dcterms:created>
  <dcterms:modified xsi:type="dcterms:W3CDTF">2024-11-27T01:12:49Z</dcterms:modified>
</cp:coreProperties>
</file>