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ktu\05　賃対\2025賃対\"/>
    </mc:Choice>
  </mc:AlternateContent>
  <xr:revisionPtr revIDLastSave="0" documentId="14_{C6D36739-658D-4035-93A3-E5D26F3D60A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able 1" sheetId="1" state="hidden" r:id="rId1"/>
    <sheet name="Sheet1" sheetId="2" r:id="rId2"/>
  </sheets>
  <definedNames>
    <definedName name="_xlnm.Print_Area" localSheetId="1">Sheet1!$A$1:$P$42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E16" i="2" s="1"/>
  <c r="C18" i="2" l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202" i="1"/>
  <c r="B203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5" i="1"/>
  <c r="H19" i="2" l="1"/>
  <c r="F19" i="2" s="1"/>
  <c r="E18" i="2"/>
  <c r="I18" i="2"/>
  <c r="D20" i="2" l="1"/>
  <c r="H20" i="2" s="1"/>
  <c r="N19" i="2"/>
  <c r="J19" i="2" s="1"/>
  <c r="F20" i="2"/>
  <c r="D19" i="2"/>
  <c r="E33" i="2" s="1"/>
  <c r="K18" i="2"/>
  <c r="N18" i="2" s="1"/>
  <c r="E23" i="2"/>
  <c r="E27" i="2" s="1"/>
  <c r="I33" i="2" l="1"/>
  <c r="L19" i="2"/>
  <c r="E37" i="2" s="1"/>
  <c r="J20" i="2"/>
  <c r="L20" i="2"/>
  <c r="N20" i="2" s="1"/>
  <c r="I37" i="2" l="1"/>
</calcChain>
</file>

<file path=xl/sharedStrings.xml><?xml version="1.0" encoding="utf-8"?>
<sst xmlns="http://schemas.openxmlformats.org/spreadsheetml/2006/main" count="66" uniqueCount="44">
  <si>
    <r>
      <rPr>
        <sz val="14"/>
        <rFont val="MS PGothic"/>
        <family val="2"/>
      </rPr>
      <t xml:space="preserve">教育職給料表（５）改正案                                                                     </t>
    </r>
    <r>
      <rPr>
        <vertAlign val="subscript"/>
        <sz val="12"/>
        <rFont val="MS UI Gothic"/>
        <family val="2"/>
      </rPr>
      <t>（単位：百円）</t>
    </r>
  </si>
  <si>
    <r>
      <rPr>
        <sz val="11"/>
        <rFont val="MS UI Gothic"/>
        <family val="2"/>
      </rPr>
      <t xml:space="preserve">職務
</t>
    </r>
    <r>
      <rPr>
        <sz val="11"/>
        <rFont val="MS UI Gothic"/>
        <family val="2"/>
      </rPr>
      <t>の級</t>
    </r>
  </si>
  <si>
    <r>
      <rPr>
        <sz val="12"/>
        <rFont val="MS UI Gothic"/>
        <family val="2"/>
      </rPr>
      <t>１  級</t>
    </r>
  </si>
  <si>
    <r>
      <rPr>
        <sz val="12"/>
        <rFont val="MS UI Gothic"/>
        <family val="2"/>
      </rPr>
      <t>２  級</t>
    </r>
  </si>
  <si>
    <r>
      <rPr>
        <sz val="12"/>
        <rFont val="MS UI Gothic"/>
        <family val="2"/>
      </rPr>
      <t>３  級</t>
    </r>
  </si>
  <si>
    <r>
      <rPr>
        <sz val="11"/>
        <rFont val="MS UI Gothic"/>
        <family val="2"/>
      </rPr>
      <t>号給</t>
    </r>
  </si>
  <si>
    <r>
      <rPr>
        <sz val="11"/>
        <rFont val="MS UI Gothic"/>
        <family val="2"/>
      </rPr>
      <t>現行</t>
    </r>
  </si>
  <si>
    <r>
      <rPr>
        <sz val="11"/>
        <rFont val="MS UI Gothic"/>
        <family val="2"/>
      </rPr>
      <t>改正案</t>
    </r>
  </si>
  <si>
    <r>
      <rPr>
        <sz val="11"/>
        <rFont val="MS UI Gothic"/>
        <family val="2"/>
      </rPr>
      <t>引上額</t>
    </r>
  </si>
  <si>
    <r>
      <rPr>
        <sz val="11"/>
        <rFont val="MS UI Gothic"/>
        <family val="2"/>
      </rPr>
      <t>給料月額</t>
    </r>
  </si>
  <si>
    <r>
      <rPr>
        <sz val="11"/>
        <rFont val="MS UI Gothic"/>
        <family val="2"/>
      </rPr>
      <t>間差</t>
    </r>
  </si>
  <si>
    <t>あなたの号給を入力してください</t>
    <rPh sb="4" eb="6">
      <t>ゴウキュウ</t>
    </rPh>
    <rPh sb="7" eb="9">
      <t>ニュウリョク</t>
    </rPh>
    <phoneticPr fontId="11"/>
  </si>
  <si>
    <t>級</t>
    <rPh sb="0" eb="1">
      <t>キュウ</t>
    </rPh>
    <phoneticPr fontId="11"/>
  </si>
  <si>
    <t>号給</t>
    <rPh sb="0" eb="2">
      <t>ゴウキュウ</t>
    </rPh>
    <phoneticPr fontId="11"/>
  </si>
  <si>
    <t>円アップしました！</t>
    <rPh sb="0" eb="1">
      <t>エン</t>
    </rPh>
    <phoneticPr fontId="11"/>
  </si>
  <si>
    <t>円です。</t>
    <rPh sb="0" eb="1">
      <t>エン</t>
    </rPh>
    <phoneticPr fontId="11"/>
  </si>
  <si>
    <t>交渉前より</t>
    <rPh sb="0" eb="3">
      <t>コウショウマエ</t>
    </rPh>
    <phoneticPr fontId="11"/>
  </si>
  <si>
    <t>支給額</t>
    <rPh sb="0" eb="3">
      <t>シキュウガク</t>
    </rPh>
    <phoneticPr fontId="11"/>
  </si>
  <si>
    <t>　※黄色の網掛け部分に入力すると
     自動で計算されます。</t>
    <rPh sb="2" eb="4">
      <t>キイロ</t>
    </rPh>
    <rPh sb="5" eb="7">
      <t>アミカ</t>
    </rPh>
    <rPh sb="8" eb="10">
      <t>ブブン</t>
    </rPh>
    <rPh sb="11" eb="13">
      <t>ニュウリョク</t>
    </rPh>
    <rPh sb="22" eb="24">
      <t>ジドウ</t>
    </rPh>
    <rPh sb="25" eb="27">
      <t>ケイサン</t>
    </rPh>
    <phoneticPr fontId="11"/>
  </si>
  <si>
    <t>扶養
手当</t>
    <rPh sb="0" eb="2">
      <t>フヨウ</t>
    </rPh>
    <rPh sb="3" eb="5">
      <t>テアテ</t>
    </rPh>
    <phoneticPr fontId="11"/>
  </si>
  <si>
    <t>円</t>
    <rPh sb="0" eb="1">
      <t>エン</t>
    </rPh>
    <phoneticPr fontId="11"/>
  </si>
  <si>
    <t>住居
手当</t>
    <rPh sb="0" eb="2">
      <t>ジュウキョ</t>
    </rPh>
    <rPh sb="3" eb="5">
      <t>テアテ</t>
    </rPh>
    <phoneticPr fontId="11"/>
  </si>
  <si>
    <t>円アップ！月給や年収はこれだけ変わります！</t>
    <rPh sb="0" eb="1">
      <t>エン</t>
    </rPh>
    <rPh sb="5" eb="7">
      <t>ゲッキュウ</t>
    </rPh>
    <rPh sb="8" eb="10">
      <t>ネンシュウ</t>
    </rPh>
    <rPh sb="15" eb="16">
      <t>カ</t>
    </rPh>
    <phoneticPr fontId="11"/>
  </si>
  <si>
    <t>あなたは基本給が</t>
    <rPh sb="4" eb="7">
      <t>キホンキュウ</t>
    </rPh>
    <phoneticPr fontId="11"/>
  </si>
  <si>
    <t>基本給</t>
    <rPh sb="0" eb="3">
      <t>キホンキュウ</t>
    </rPh>
    <phoneticPr fontId="11"/>
  </si>
  <si>
    <t>調整額</t>
    <rPh sb="0" eb="3">
      <t>チョウセイガク</t>
    </rPh>
    <phoneticPr fontId="11"/>
  </si>
  <si>
    <t>地域手当</t>
    <rPh sb="0" eb="4">
      <t>チイキテアテ</t>
    </rPh>
    <phoneticPr fontId="11"/>
  </si>
  <si>
    <t>特別手当</t>
    <rPh sb="0" eb="2">
      <t>トクベツ</t>
    </rPh>
    <rPh sb="2" eb="4">
      <t>テアテ</t>
    </rPh>
    <phoneticPr fontId="11"/>
  </si>
  <si>
    <t>特支調整</t>
    <rPh sb="0" eb="2">
      <t>トクシ</t>
    </rPh>
    <rPh sb="2" eb="4">
      <t>チョウセイ</t>
    </rPh>
    <phoneticPr fontId="11"/>
  </si>
  <si>
    <t>年収支給額（月給＋ボーナス）</t>
    <rPh sb="0" eb="2">
      <t>ネンシュウ</t>
    </rPh>
    <rPh sb="2" eb="5">
      <t>シキュウガク</t>
    </rPh>
    <rPh sb="6" eb="8">
      <t>ゲッキュウ</t>
    </rPh>
    <phoneticPr fontId="11"/>
  </si>
  <si>
    <t>交渉前給与</t>
    <rPh sb="0" eb="3">
      <t>コウショウマエ</t>
    </rPh>
    <rPh sb="3" eb="5">
      <t>キュウヨ</t>
    </rPh>
    <phoneticPr fontId="11"/>
  </si>
  <si>
    <t>期末手当</t>
    <rPh sb="0" eb="2">
      <t>キマツ</t>
    </rPh>
    <rPh sb="2" eb="4">
      <t>テアテ</t>
    </rPh>
    <phoneticPr fontId="11"/>
  </si>
  <si>
    <t>勤勉手当</t>
    <rPh sb="0" eb="4">
      <t>キンベンテアテ</t>
    </rPh>
    <phoneticPr fontId="11"/>
  </si>
  <si>
    <t>加算額</t>
    <rPh sb="0" eb="3">
      <t>カサンガク</t>
    </rPh>
    <phoneticPr fontId="11"/>
  </si>
  <si>
    <t>来年度期末</t>
    <rPh sb="0" eb="3">
      <t>ライネンド</t>
    </rPh>
    <rPh sb="3" eb="5">
      <t>キマツ</t>
    </rPh>
    <phoneticPr fontId="11"/>
  </si>
  <si>
    <t>来年度勤勉</t>
    <rPh sb="0" eb="3">
      <t>ライネンド</t>
    </rPh>
    <rPh sb="3" eb="5">
      <t>キンベン</t>
    </rPh>
    <phoneticPr fontId="11"/>
  </si>
  <si>
    <t>2回分</t>
    <rPh sb="1" eb="3">
      <t>カイブン</t>
    </rPh>
    <phoneticPr fontId="11"/>
  </si>
  <si>
    <t>おおよそ</t>
    <phoneticPr fontId="11"/>
  </si>
  <si>
    <t>※通勤手当、超過勤務手当等は考慮していません。</t>
    <rPh sb="1" eb="5">
      <t>ツウキンテアテ</t>
    </rPh>
    <rPh sb="6" eb="10">
      <t>チョウカキンム</t>
    </rPh>
    <rPh sb="10" eb="12">
      <t>テアテ</t>
    </rPh>
    <rPh sb="12" eb="13">
      <t>ナド</t>
    </rPh>
    <rPh sb="14" eb="16">
      <t>コウリョ</t>
    </rPh>
    <phoneticPr fontId="11"/>
  </si>
  <si>
    <r>
      <t>2025</t>
    </r>
    <r>
      <rPr>
        <sz val="26"/>
        <color rgb="FF000000"/>
        <rFont val="ＭＳ Ｐゴシック"/>
        <family val="3"/>
        <charset val="128"/>
      </rPr>
      <t>年度　賃金交渉の結果（事務職員用）</t>
    </r>
    <rPh sb="4" eb="6">
      <t>ネンド</t>
    </rPh>
    <rPh sb="7" eb="11">
      <t>チンギンコウショウ</t>
    </rPh>
    <rPh sb="12" eb="14">
      <t>ケッカ</t>
    </rPh>
    <rPh sb="15" eb="20">
      <t>ジムショクインヨウ</t>
    </rPh>
    <phoneticPr fontId="11"/>
  </si>
  <si>
    <r>
      <t xml:space="preserve">年末ボーナス支給額 </t>
    </r>
    <r>
      <rPr>
        <b/>
        <sz val="11"/>
        <color rgb="FFFF0000"/>
        <rFont val="ＭＳ Ｐゴシック"/>
        <family val="3"/>
        <charset val="128"/>
      </rPr>
      <t>0.05月分UP！</t>
    </r>
    <rPh sb="0" eb="2">
      <t>ネンマツ</t>
    </rPh>
    <rPh sb="6" eb="9">
      <t>シキュウガク</t>
    </rPh>
    <rPh sb="14" eb="16">
      <t>ツキブン</t>
    </rPh>
    <phoneticPr fontId="11"/>
  </si>
  <si>
    <t>明細上段の支給額計は12月から</t>
    <rPh sb="0" eb="4">
      <t>メイサイジョウダン</t>
    </rPh>
    <rPh sb="5" eb="8">
      <t>シキュウガク</t>
    </rPh>
    <rPh sb="8" eb="9">
      <t>ケイ</t>
    </rPh>
    <rPh sb="12" eb="13">
      <t>ガツ</t>
    </rPh>
    <phoneticPr fontId="11"/>
  </si>
  <si>
    <t>交渉前との比較</t>
    <rPh sb="0" eb="3">
      <t>コウショウマエ</t>
    </rPh>
    <rPh sb="5" eb="7">
      <t>ヒカク</t>
    </rPh>
    <phoneticPr fontId="11"/>
  </si>
  <si>
    <t>※年度途中の昇給等は考慮していません。</t>
    <rPh sb="1" eb="5">
      <t>ネンドトチュウ</t>
    </rPh>
    <rPh sb="6" eb="8">
      <t>ショウキュウ</t>
    </rPh>
    <rPh sb="8" eb="9">
      <t>ナド</t>
    </rPh>
    <rPh sb="10" eb="12">
      <t>コウリョ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</si>
</sst>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sz val="11"/>
      <color rgb="FF000000"/>
      <name val="MS UI Gothic"/>
      <family val="2"/>
    </font>
    <font>
      <sz val="10"/>
      <name val="MS UI Gothic"/>
      <family val="3"/>
      <charset val="128"/>
    </font>
    <font>
      <sz val="14"/>
      <name val="MS PGothic"/>
      <family val="2"/>
    </font>
    <font>
      <vertAlign val="subscript"/>
      <sz val="12"/>
      <name val="MS UI Gothic"/>
      <family val="2"/>
    </font>
    <font>
      <sz val="11"/>
      <name val="MS UI Gothic"/>
      <family val="2"/>
    </font>
    <font>
      <sz val="12"/>
      <name val="MS UI Gothic"/>
      <family val="2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Times New Roman"/>
      <family val="1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Times New Roman"/>
      <family val="1"/>
    </font>
    <font>
      <sz val="14"/>
      <color rgb="FF000000"/>
      <name val="ＭＳ Ｐゴシック"/>
      <family val="3"/>
      <charset val="128"/>
    </font>
    <font>
      <sz val="18"/>
      <color rgb="FF000000"/>
      <name val="Times New Roman"/>
      <family val="1"/>
    </font>
    <font>
      <sz val="18"/>
      <color rgb="FF000000"/>
      <name val="ＭＳ Ｐゴシック"/>
      <family val="3"/>
      <charset val="128"/>
    </font>
    <font>
      <sz val="20"/>
      <color rgb="FF000000"/>
      <name val="Times New Roman"/>
      <family val="1"/>
    </font>
    <font>
      <sz val="22"/>
      <color rgb="FF000000"/>
      <name val="Times New Roman"/>
      <family val="1"/>
    </font>
    <font>
      <sz val="26"/>
      <color rgb="FF000000"/>
      <name val="Times New Roman"/>
      <family val="1"/>
    </font>
    <font>
      <sz val="26"/>
      <color rgb="FF000000"/>
      <name val="ＭＳ Ｐゴシック"/>
      <family val="3"/>
      <charset val="128"/>
    </font>
    <font>
      <sz val="10"/>
      <color theme="0"/>
      <name val="Times New Roman"/>
      <family val="1"/>
    </font>
    <font>
      <b/>
      <sz val="10"/>
      <color rgb="FF000000"/>
      <name val="ＭＳ Ｐゴシック"/>
      <family val="3"/>
      <charset val="128"/>
    </font>
    <font>
      <u val="double"/>
      <sz val="10"/>
      <color rgb="FF000000"/>
      <name val="Times New Roman"/>
      <family val="1"/>
    </font>
    <font>
      <b/>
      <u val="double"/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1"/>
      <charset val="128"/>
    </font>
    <font>
      <sz val="11"/>
      <color rgb="FF000000"/>
      <name val="ＭＳ Ｐゴシック"/>
      <family val="1"/>
      <charset val="128"/>
    </font>
    <font>
      <sz val="10"/>
      <color rgb="FF000000"/>
      <name val="ＭＳ Ｐゴシック"/>
      <family val="1"/>
      <charset val="128"/>
    </font>
    <font>
      <sz val="28"/>
      <color rgb="FF000000"/>
      <name val="Times New Roman"/>
      <family val="1"/>
    </font>
    <font>
      <sz val="11"/>
      <name val="ＭＳ Ｐゴシック"/>
      <family val="3"/>
      <charset val="128"/>
    </font>
    <font>
      <b/>
      <sz val="20"/>
      <color rgb="FFFF0000"/>
      <name val="Times New Roman"/>
      <family val="1"/>
    </font>
    <font>
      <b/>
      <sz val="28"/>
      <color rgb="FFFF0000"/>
      <name val="Times New Roman"/>
      <family val="1"/>
    </font>
    <font>
      <b/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indexed="6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DF9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0">
    <xf numFmtId="0" fontId="0" fillId="0" borderId="0"/>
    <xf numFmtId="38" fontId="10" fillId="0" borderId="0" applyFont="0" applyFill="0" applyBorder="0" applyAlignment="0" applyProtection="0">
      <alignment vertical="center"/>
    </xf>
    <xf numFmtId="0" fontId="38" fillId="0" borderId="0"/>
    <xf numFmtId="0" fontId="32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73" applyNumberFormat="0" applyAlignment="0" applyProtection="0">
      <alignment vertical="center"/>
    </xf>
    <xf numFmtId="0" fontId="47" fillId="54" borderId="99" applyNumberFormat="0" applyAlignment="0" applyProtection="0">
      <alignment vertical="center"/>
    </xf>
    <xf numFmtId="0" fontId="47" fillId="54" borderId="99" applyNumberFormat="0" applyAlignment="0" applyProtection="0">
      <alignment vertical="center"/>
    </xf>
    <xf numFmtId="0" fontId="47" fillId="54" borderId="99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1" fillId="11" borderId="74" applyNumberFormat="0" applyFont="0" applyAlignment="0" applyProtection="0">
      <alignment vertical="center"/>
    </xf>
    <xf numFmtId="0" fontId="40" fillId="11" borderId="74" applyNumberFormat="0" applyFont="0" applyAlignment="0" applyProtection="0">
      <alignment vertical="center"/>
    </xf>
    <xf numFmtId="0" fontId="40" fillId="11" borderId="74" applyNumberFormat="0" applyFont="0" applyAlignment="0" applyProtection="0">
      <alignment vertical="center"/>
    </xf>
    <xf numFmtId="0" fontId="40" fillId="11" borderId="74" applyNumberFormat="0" applyFont="0" applyAlignment="0" applyProtection="0">
      <alignment vertical="center"/>
    </xf>
    <xf numFmtId="0" fontId="32" fillId="56" borderId="100" applyNumberFormat="0" applyFont="0" applyAlignment="0" applyProtection="0">
      <alignment vertical="center"/>
    </xf>
    <xf numFmtId="0" fontId="32" fillId="56" borderId="100" applyNumberFormat="0" applyFont="0" applyAlignment="0" applyProtection="0">
      <alignment vertical="center"/>
    </xf>
    <xf numFmtId="0" fontId="32" fillId="56" borderId="100" applyNumberFormat="0" applyFont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52" fillId="0" borderId="101" applyNumberFormat="0" applyFill="0" applyAlignment="0" applyProtection="0">
      <alignment vertical="center"/>
    </xf>
    <xf numFmtId="0" fontId="52" fillId="0" borderId="101" applyNumberFormat="0" applyFill="0" applyAlignment="0" applyProtection="0">
      <alignment vertical="center"/>
    </xf>
    <xf numFmtId="0" fontId="52" fillId="0" borderId="101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9" borderId="70" applyNumberFormat="0" applyAlignment="0" applyProtection="0">
      <alignment vertical="center"/>
    </xf>
    <xf numFmtId="0" fontId="56" fillId="57" borderId="102" applyNumberFormat="0" applyAlignment="0" applyProtection="0">
      <alignment vertical="center"/>
    </xf>
    <xf numFmtId="0" fontId="56" fillId="57" borderId="102" applyNumberFormat="0" applyAlignment="0" applyProtection="0">
      <alignment vertical="center"/>
    </xf>
    <xf numFmtId="0" fontId="56" fillId="57" borderId="102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50" fillId="0" borderId="0" applyFont="0" applyFill="0" applyBorder="0" applyAlignment="0" applyProtection="0"/>
    <xf numFmtId="38" fontId="59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/>
    <xf numFmtId="0" fontId="60" fillId="0" borderId="67" applyNumberFormat="0" applyFill="0" applyAlignment="0" applyProtection="0">
      <alignment vertical="center"/>
    </xf>
    <xf numFmtId="0" fontId="61" fillId="0" borderId="103" applyNumberFormat="0" applyFill="0" applyAlignment="0" applyProtection="0">
      <alignment vertical="center"/>
    </xf>
    <xf numFmtId="0" fontId="61" fillId="0" borderId="103" applyNumberFormat="0" applyFill="0" applyAlignment="0" applyProtection="0">
      <alignment vertical="center"/>
    </xf>
    <xf numFmtId="0" fontId="61" fillId="0" borderId="103" applyNumberFormat="0" applyFill="0" applyAlignment="0" applyProtection="0">
      <alignment vertical="center"/>
    </xf>
    <xf numFmtId="0" fontId="62" fillId="0" borderId="68" applyNumberFormat="0" applyFill="0" applyAlignment="0" applyProtection="0">
      <alignment vertical="center"/>
    </xf>
    <xf numFmtId="0" fontId="63" fillId="0" borderId="104" applyNumberFormat="0" applyFill="0" applyAlignment="0" applyProtection="0">
      <alignment vertical="center"/>
    </xf>
    <xf numFmtId="0" fontId="63" fillId="0" borderId="104" applyNumberFormat="0" applyFill="0" applyAlignment="0" applyProtection="0">
      <alignment vertical="center"/>
    </xf>
    <xf numFmtId="0" fontId="63" fillId="0" borderId="104" applyNumberFormat="0" applyFill="0" applyAlignment="0" applyProtection="0">
      <alignment vertical="center"/>
    </xf>
    <xf numFmtId="0" fontId="64" fillId="0" borderId="69" applyNumberFormat="0" applyFill="0" applyAlignment="0" applyProtection="0">
      <alignment vertical="center"/>
    </xf>
    <xf numFmtId="0" fontId="65" fillId="0" borderId="105" applyNumberFormat="0" applyFill="0" applyAlignment="0" applyProtection="0">
      <alignment vertical="center"/>
    </xf>
    <xf numFmtId="0" fontId="65" fillId="0" borderId="105" applyNumberFormat="0" applyFill="0" applyAlignment="0" applyProtection="0">
      <alignment vertical="center"/>
    </xf>
    <xf numFmtId="0" fontId="65" fillId="0" borderId="105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75" applyNumberFormat="0" applyFill="0" applyAlignment="0" applyProtection="0">
      <alignment vertical="center"/>
    </xf>
    <xf numFmtId="0" fontId="67" fillId="0" borderId="106" applyNumberFormat="0" applyFill="0" applyAlignment="0" applyProtection="0">
      <alignment vertical="center"/>
    </xf>
    <xf numFmtId="0" fontId="67" fillId="0" borderId="106" applyNumberFormat="0" applyFill="0" applyAlignment="0" applyProtection="0">
      <alignment vertical="center"/>
    </xf>
    <xf numFmtId="0" fontId="67" fillId="0" borderId="106" applyNumberFormat="0" applyFill="0" applyAlignment="0" applyProtection="0">
      <alignment vertical="center"/>
    </xf>
    <xf numFmtId="0" fontId="68" fillId="9" borderId="71" applyNumberFormat="0" applyAlignment="0" applyProtection="0">
      <alignment vertical="center"/>
    </xf>
    <xf numFmtId="0" fontId="69" fillId="57" borderId="107" applyNumberFormat="0" applyAlignment="0" applyProtection="0">
      <alignment vertical="center"/>
    </xf>
    <xf numFmtId="0" fontId="69" fillId="57" borderId="107" applyNumberFormat="0" applyAlignment="0" applyProtection="0">
      <alignment vertical="center"/>
    </xf>
    <xf numFmtId="0" fontId="69" fillId="57" borderId="107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8" borderId="70" applyNumberFormat="0" applyAlignment="0" applyProtection="0">
      <alignment vertical="center"/>
    </xf>
    <xf numFmtId="0" fontId="73" fillId="41" borderId="102" applyNumberFormat="0" applyAlignment="0" applyProtection="0">
      <alignment vertical="center"/>
    </xf>
    <xf numFmtId="0" fontId="73" fillId="41" borderId="102" applyNumberFormat="0" applyAlignment="0" applyProtection="0">
      <alignment vertical="center"/>
    </xf>
    <xf numFmtId="0" fontId="73" fillId="41" borderId="102" applyNumberFormat="0" applyAlignment="0" applyProtection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9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12" fillId="0" borderId="0">
      <alignment vertical="center"/>
    </xf>
    <xf numFmtId="0" fontId="1" fillId="0" borderId="0">
      <alignment vertical="center"/>
    </xf>
    <xf numFmtId="0" fontId="32" fillId="0" borderId="0"/>
    <xf numFmtId="0" fontId="59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1" fillId="0" borderId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4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>
      <alignment vertical="center"/>
    </xf>
    <xf numFmtId="0" fontId="74" fillId="0" borderId="0"/>
    <xf numFmtId="0" fontId="74" fillId="0" borderId="0"/>
    <xf numFmtId="0" fontId="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59" fillId="0" borderId="0"/>
    <xf numFmtId="0" fontId="1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5" fillId="0" borderId="0"/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/>
    <xf numFmtId="0" fontId="3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5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</cellStyleXfs>
  <cellXfs count="251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 indent="1"/>
    </xf>
    <xf numFmtId="1" fontId="4" fillId="0" borderId="6" xfId="0" applyNumberFormat="1" applyFont="1" applyBorder="1" applyAlignment="1">
      <alignment horizontal="center" vertical="top" shrinkToFit="1"/>
    </xf>
    <xf numFmtId="1" fontId="4" fillId="0" borderId="8" xfId="0" applyNumberFormat="1" applyFont="1" applyBorder="1" applyAlignment="1">
      <alignment horizontal="center" vertical="top" shrinkToFit="1"/>
    </xf>
    <xf numFmtId="1" fontId="4" fillId="0" borderId="7" xfId="0" applyNumberFormat="1" applyFont="1" applyBorder="1" applyAlignment="1">
      <alignment horizontal="center" vertical="top" shrinkToFit="1"/>
    </xf>
    <xf numFmtId="1" fontId="4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 indent="1"/>
    </xf>
    <xf numFmtId="1" fontId="4" fillId="0" borderId="0" xfId="0" applyNumberFormat="1" applyFont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0" fillId="0" borderId="21" xfId="0" applyBorder="1" applyAlignment="1">
      <alignment horizontal="left" vertical="top"/>
    </xf>
    <xf numFmtId="38" fontId="4" fillId="0" borderId="6" xfId="1" applyFont="1" applyBorder="1" applyAlignment="1">
      <alignment horizontal="center" vertical="top" shrinkToFit="1"/>
    </xf>
    <xf numFmtId="38" fontId="4" fillId="0" borderId="8" xfId="1" applyFont="1" applyBorder="1" applyAlignment="1">
      <alignment horizontal="right" vertical="top" indent="1" shrinkToFit="1"/>
    </xf>
    <xf numFmtId="38" fontId="4" fillId="0" borderId="8" xfId="1" applyFont="1" applyBorder="1" applyAlignment="1">
      <alignment horizontal="center" vertical="top" shrinkToFit="1"/>
    </xf>
    <xf numFmtId="38" fontId="4" fillId="0" borderId="7" xfId="1" applyFont="1" applyBorder="1" applyAlignment="1">
      <alignment horizontal="center" vertical="top" shrinkToFit="1"/>
    </xf>
    <xf numFmtId="38" fontId="4" fillId="0" borderId="2" xfId="1" applyFont="1" applyBorder="1" applyAlignment="1">
      <alignment horizontal="center" vertical="top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38" fontId="4" fillId="0" borderId="0" xfId="1" applyFont="1" applyBorder="1" applyAlignment="1">
      <alignment horizontal="center" vertical="top" shrinkToFit="1"/>
    </xf>
    <xf numFmtId="1" fontId="4" fillId="0" borderId="0" xfId="0" applyNumberFormat="1" applyFont="1" applyAlignment="1">
      <alignment horizontal="left" vertical="top" indent="1" shrinkToFit="1"/>
    </xf>
    <xf numFmtId="1" fontId="4" fillId="0" borderId="0" xfId="0" applyNumberFormat="1" applyFont="1" applyAlignment="1">
      <alignment horizontal="right" vertical="top" indent="1" shrinkToFit="1"/>
    </xf>
    <xf numFmtId="1" fontId="4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3" fillId="0" borderId="37" xfId="0" applyFont="1" applyBorder="1" applyAlignment="1">
      <alignment horizontal="left" vertical="top" wrapText="1" indent="1"/>
    </xf>
    <xf numFmtId="1" fontId="4" fillId="0" borderId="40" xfId="0" applyNumberFormat="1" applyFont="1" applyBorder="1" applyAlignment="1">
      <alignment horizontal="center" vertical="top" shrinkToFit="1"/>
    </xf>
    <xf numFmtId="1" fontId="4" fillId="0" borderId="40" xfId="0" applyNumberFormat="1" applyFont="1" applyBorder="1" applyAlignment="1">
      <alignment horizontal="right" vertical="top" shrinkToFit="1"/>
    </xf>
    <xf numFmtId="1" fontId="4" fillId="0" borderId="39" xfId="0" applyNumberFormat="1" applyFont="1" applyBorder="1" applyAlignment="1">
      <alignment horizontal="right" vertical="top" shrinkToFit="1"/>
    </xf>
    <xf numFmtId="1" fontId="4" fillId="0" borderId="38" xfId="0" applyNumberFormat="1" applyFont="1" applyBorder="1" applyAlignment="1">
      <alignment horizontal="right" vertical="top" shrinkToFit="1"/>
    </xf>
    <xf numFmtId="1" fontId="4" fillId="0" borderId="4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0" fontId="0" fillId="0" borderId="1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2" fillId="0" borderId="59" xfId="0" applyFont="1" applyBorder="1" applyAlignment="1">
      <alignment horizontal="center" vertical="center"/>
    </xf>
    <xf numFmtId="1" fontId="0" fillId="0" borderId="60" xfId="0" applyNumberFormat="1" applyBorder="1" applyAlignment="1">
      <alignment horizontal="center" vertical="center"/>
    </xf>
    <xf numFmtId="1" fontId="30" fillId="0" borderId="59" xfId="0" applyNumberFormat="1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1" fontId="12" fillId="0" borderId="60" xfId="0" applyNumberFormat="1" applyFont="1" applyBorder="1" applyAlignment="1">
      <alignment vertical="center"/>
    </xf>
    <xf numFmtId="0" fontId="12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" fontId="10" fillId="0" borderId="62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2" xfId="0" applyFont="1" applyBorder="1" applyAlignment="1">
      <alignment vertical="center"/>
    </xf>
    <xf numFmtId="0" fontId="30" fillId="0" borderId="61" xfId="0" applyFont="1" applyBorder="1" applyAlignment="1">
      <alignment vertical="center"/>
    </xf>
    <xf numFmtId="1" fontId="13" fillId="0" borderId="62" xfId="0" applyNumberFormat="1" applyFont="1" applyBorder="1" applyAlignment="1">
      <alignment vertical="center"/>
    </xf>
    <xf numFmtId="1" fontId="0" fillId="0" borderId="63" xfId="0" applyNumberForma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1" fontId="12" fillId="0" borderId="63" xfId="0" applyNumberFormat="1" applyFont="1" applyBorder="1" applyAlignment="1">
      <alignment vertical="center"/>
    </xf>
    <xf numFmtId="1" fontId="29" fillId="0" borderId="59" xfId="0" applyNumberFormat="1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" fontId="4" fillId="0" borderId="0" xfId="0" applyNumberFormat="1" applyFont="1" applyAlignment="1">
      <alignment vertical="top" shrinkToFit="1"/>
    </xf>
    <xf numFmtId="0" fontId="0" fillId="0" borderId="0" xfId="0" applyAlignment="1">
      <alignment vertical="top" wrapText="1"/>
    </xf>
    <xf numFmtId="37" fontId="13" fillId="0" borderId="0" xfId="0" applyNumberFormat="1" applyFont="1" applyAlignment="1">
      <alignment vertical="center"/>
    </xf>
    <xf numFmtId="0" fontId="36" fillId="0" borderId="59" xfId="0" applyFont="1" applyBorder="1" applyAlignment="1">
      <alignment horizontal="center" vertical="center"/>
    </xf>
    <xf numFmtId="38" fontId="34" fillId="0" borderId="46" xfId="1" applyFont="1" applyBorder="1" applyAlignment="1">
      <alignment horizontal="center" vertical="center"/>
    </xf>
    <xf numFmtId="38" fontId="34" fillId="0" borderId="47" xfId="1" applyFont="1" applyBorder="1" applyAlignment="1">
      <alignment horizontal="center" vertical="center"/>
    </xf>
    <xf numFmtId="38" fontId="34" fillId="0" borderId="50" xfId="1" applyFont="1" applyBorder="1" applyAlignment="1">
      <alignment horizontal="center" vertical="center"/>
    </xf>
    <xf numFmtId="38" fontId="34" fillId="0" borderId="54" xfId="1" applyFont="1" applyBorder="1" applyAlignment="1">
      <alignment horizontal="center" vertical="center"/>
    </xf>
    <xf numFmtId="38" fontId="34" fillId="0" borderId="29" xfId="1" applyFont="1" applyBorder="1" applyAlignment="1">
      <alignment horizontal="center" vertical="center"/>
    </xf>
    <xf numFmtId="38" fontId="34" fillId="0" borderId="55" xfId="1" applyFont="1" applyBorder="1" applyAlignment="1">
      <alignment horizontal="center" vertical="center"/>
    </xf>
    <xf numFmtId="38" fontId="34" fillId="0" borderId="48" xfId="1" applyFont="1" applyBorder="1" applyAlignment="1">
      <alignment horizontal="center" vertical="center"/>
    </xf>
    <xf numFmtId="38" fontId="34" fillId="0" borderId="49" xfId="1" applyFont="1" applyBorder="1" applyAlignment="1">
      <alignment horizontal="center" vertical="center"/>
    </xf>
    <xf numFmtId="38" fontId="34" fillId="0" borderId="51" xfId="1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top"/>
    </xf>
    <xf numFmtId="0" fontId="14" fillId="0" borderId="57" xfId="0" applyFont="1" applyBorder="1" applyAlignment="1">
      <alignment horizontal="left" vertical="top"/>
    </xf>
    <xf numFmtId="0" fontId="14" fillId="0" borderId="58" xfId="0" applyFont="1" applyBorder="1" applyAlignment="1">
      <alignment horizontal="left" vertical="top"/>
    </xf>
    <xf numFmtId="0" fontId="17" fillId="4" borderId="30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38" fontId="22" fillId="0" borderId="14" xfId="1" applyFont="1" applyBorder="1" applyAlignment="1">
      <alignment horizontal="center" vertical="top"/>
    </xf>
    <xf numFmtId="38" fontId="22" fillId="0" borderId="15" xfId="1" applyFont="1" applyBorder="1" applyAlignment="1">
      <alignment horizontal="center" vertical="top"/>
    </xf>
    <xf numFmtId="38" fontId="22" fillId="0" borderId="16" xfId="1" applyFont="1" applyBorder="1" applyAlignment="1">
      <alignment horizontal="center" vertical="top"/>
    </xf>
    <xf numFmtId="38" fontId="22" fillId="0" borderId="17" xfId="1" applyFont="1" applyBorder="1" applyAlignment="1">
      <alignment horizontal="center" vertical="top"/>
    </xf>
    <xf numFmtId="38" fontId="22" fillId="0" borderId="0" xfId="1" applyFont="1" applyBorder="1" applyAlignment="1">
      <alignment horizontal="center" vertical="top"/>
    </xf>
    <xf numFmtId="38" fontId="22" fillId="0" borderId="18" xfId="1" applyFont="1" applyBorder="1" applyAlignment="1">
      <alignment horizontal="center" vertical="top"/>
    </xf>
    <xf numFmtId="38" fontId="22" fillId="0" borderId="19" xfId="1" applyFont="1" applyBorder="1" applyAlignment="1">
      <alignment horizontal="center" vertical="top"/>
    </xf>
    <xf numFmtId="38" fontId="22" fillId="0" borderId="12" xfId="1" applyFont="1" applyBorder="1" applyAlignment="1">
      <alignment horizontal="center" vertical="top"/>
    </xf>
    <xf numFmtId="38" fontId="22" fillId="0" borderId="20" xfId="1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38" fontId="33" fillId="0" borderId="14" xfId="1" applyFont="1" applyBorder="1" applyAlignment="1">
      <alignment horizontal="center" vertical="top"/>
    </xf>
    <xf numFmtId="38" fontId="33" fillId="0" borderId="15" xfId="1" applyFont="1" applyBorder="1" applyAlignment="1">
      <alignment horizontal="center" vertical="top"/>
    </xf>
    <xf numFmtId="38" fontId="33" fillId="0" borderId="16" xfId="1" applyFont="1" applyBorder="1" applyAlignment="1">
      <alignment horizontal="center" vertical="top"/>
    </xf>
    <xf numFmtId="38" fontId="33" fillId="0" borderId="19" xfId="1" applyFont="1" applyBorder="1" applyAlignment="1">
      <alignment horizontal="center" vertical="top"/>
    </xf>
    <xf numFmtId="38" fontId="33" fillId="0" borderId="12" xfId="1" applyFont="1" applyBorder="1" applyAlignment="1">
      <alignment horizontal="center" vertical="top"/>
    </xf>
    <xf numFmtId="38" fontId="33" fillId="0" borderId="20" xfId="1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8" fillId="2" borderId="33" xfId="0" applyFont="1" applyFill="1" applyBorder="1" applyAlignment="1" applyProtection="1">
      <alignment horizontal="center"/>
      <protection locked="0"/>
    </xf>
    <xf numFmtId="0" fontId="18" fillId="2" borderId="34" xfId="0" applyFont="1" applyFill="1" applyBorder="1" applyAlignment="1" applyProtection="1">
      <alignment horizontal="center"/>
      <protection locked="0"/>
    </xf>
    <xf numFmtId="0" fontId="18" fillId="2" borderId="35" xfId="0" applyFont="1" applyFill="1" applyBorder="1" applyAlignment="1" applyProtection="1">
      <alignment horizontal="center"/>
      <protection locked="0"/>
    </xf>
    <xf numFmtId="0" fontId="18" fillId="2" borderId="36" xfId="0" applyFont="1" applyFill="1" applyBorder="1" applyAlignment="1" applyProtection="1">
      <alignment horizontal="center"/>
      <protection locked="0"/>
    </xf>
    <xf numFmtId="0" fontId="12" fillId="0" borderId="3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0" fillId="0" borderId="65" xfId="0" applyFont="1" applyBorder="1" applyAlignment="1">
      <alignment horizontal="center" vertical="top"/>
    </xf>
    <xf numFmtId="0" fontId="20" fillId="0" borderId="28" xfId="0" applyFont="1" applyBorder="1" applyAlignment="1">
      <alignment horizontal="center" vertical="top"/>
    </xf>
    <xf numFmtId="0" fontId="20" fillId="0" borderId="66" xfId="0" applyFont="1" applyBorder="1" applyAlignment="1">
      <alignment horizontal="center" vertical="top"/>
    </xf>
    <xf numFmtId="38" fontId="31" fillId="0" borderId="52" xfId="1" applyFont="1" applyBorder="1" applyAlignment="1">
      <alignment horizontal="center"/>
    </xf>
    <xf numFmtId="38" fontId="31" fillId="0" borderId="43" xfId="1" applyFont="1" applyBorder="1" applyAlignment="1">
      <alignment horizontal="center"/>
    </xf>
    <xf numFmtId="38" fontId="31" fillId="0" borderId="53" xfId="1" applyFont="1" applyBorder="1" applyAlignment="1">
      <alignment horizontal="center"/>
    </xf>
    <xf numFmtId="38" fontId="31" fillId="0" borderId="54" xfId="1" applyFont="1" applyBorder="1" applyAlignment="1">
      <alignment horizontal="center"/>
    </xf>
    <xf numFmtId="38" fontId="31" fillId="0" borderId="29" xfId="1" applyFont="1" applyBorder="1" applyAlignment="1">
      <alignment horizontal="center"/>
    </xf>
    <xf numFmtId="38" fontId="31" fillId="0" borderId="55" xfId="1" applyFont="1" applyBorder="1" applyAlignment="1">
      <alignment horizontal="center"/>
    </xf>
    <xf numFmtId="38" fontId="31" fillId="0" borderId="48" xfId="1" applyFont="1" applyBorder="1" applyAlignment="1">
      <alignment horizontal="center"/>
    </xf>
    <xf numFmtId="38" fontId="31" fillId="0" borderId="49" xfId="1" applyFont="1" applyBorder="1" applyAlignment="1">
      <alignment horizontal="center"/>
    </xf>
    <xf numFmtId="38" fontId="31" fillId="0" borderId="51" xfId="1" applyFont="1" applyBorder="1" applyAlignment="1">
      <alignment horizontal="center"/>
    </xf>
    <xf numFmtId="38" fontId="34" fillId="0" borderId="46" xfId="0" applyNumberFormat="1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32" fillId="0" borderId="21" xfId="0" applyFont="1" applyBorder="1" applyAlignment="1">
      <alignment horizontal="left" vertical="top" wrapText="1"/>
    </xf>
    <xf numFmtId="0" fontId="32" fillId="0" borderId="45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0" fillId="2" borderId="10" xfId="0" applyFont="1" applyFill="1" applyBorder="1" applyAlignment="1" applyProtection="1">
      <alignment horizontal="center" vertical="top"/>
      <protection locked="0"/>
    </xf>
    <xf numFmtId="0" fontId="20" fillId="2" borderId="11" xfId="0" applyFont="1" applyFill="1" applyBorder="1" applyAlignment="1" applyProtection="1">
      <alignment horizontal="center" vertical="top"/>
      <protection locked="0"/>
    </xf>
    <xf numFmtId="0" fontId="21" fillId="2" borderId="10" xfId="0" applyFont="1" applyFill="1" applyBorder="1" applyAlignment="1" applyProtection="1">
      <alignment horizontal="center" vertical="top"/>
      <protection locked="0"/>
    </xf>
    <xf numFmtId="0" fontId="21" fillId="2" borderId="11" xfId="0" applyFont="1" applyFill="1" applyBorder="1" applyAlignment="1" applyProtection="1">
      <alignment horizontal="center" vertical="top"/>
      <protection locked="0"/>
    </xf>
    <xf numFmtId="0" fontId="27" fillId="0" borderId="0" xfId="0" applyFont="1" applyAlignment="1">
      <alignment horizontal="left" vertical="center"/>
    </xf>
    <xf numFmtId="0" fontId="17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38" fontId="31" fillId="0" borderId="32" xfId="1" applyFont="1" applyBorder="1" applyAlignment="1">
      <alignment horizontal="center" wrapText="1"/>
    </xf>
    <xf numFmtId="38" fontId="31" fillId="0" borderId="43" xfId="1" applyFont="1" applyBorder="1" applyAlignment="1">
      <alignment horizontal="center" wrapText="1"/>
    </xf>
    <xf numFmtId="38" fontId="31" fillId="0" borderId="27" xfId="1" applyFont="1" applyBorder="1" applyAlignment="1">
      <alignment horizontal="center" wrapText="1"/>
    </xf>
    <xf numFmtId="38" fontId="31" fillId="0" borderId="44" xfId="1" applyFont="1" applyBorder="1" applyAlignment="1">
      <alignment horizontal="center" wrapText="1"/>
    </xf>
    <xf numFmtId="38" fontId="31" fillId="0" borderId="29" xfId="1" applyFont="1" applyBorder="1" applyAlignment="1">
      <alignment horizontal="center" wrapText="1"/>
    </xf>
    <xf numFmtId="38" fontId="31" fillId="0" borderId="24" xfId="1" applyFont="1" applyBorder="1" applyAlignment="1">
      <alignment horizontal="center" wrapText="1"/>
    </xf>
    <xf numFmtId="38" fontId="31" fillId="0" borderId="31" xfId="1" applyFont="1" applyBorder="1" applyAlignment="1">
      <alignment horizontal="center" wrapText="1"/>
    </xf>
    <xf numFmtId="38" fontId="31" fillId="0" borderId="42" xfId="1" applyFont="1" applyBorder="1" applyAlignment="1">
      <alignment horizontal="center" wrapText="1"/>
    </xf>
    <xf numFmtId="38" fontId="31" fillId="0" borderId="25" xfId="1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28" fillId="0" borderId="18" xfId="0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" fillId="0" borderId="17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80" xfId="2" applyFont="1" applyBorder="1" applyAlignment="1">
      <alignment horizontal="center" vertical="center"/>
    </xf>
    <xf numFmtId="0" fontId="3" fillId="0" borderId="81" xfId="2" applyFont="1" applyBorder="1" applyAlignment="1">
      <alignment horizontal="center" vertical="center"/>
    </xf>
    <xf numFmtId="0" fontId="3" fillId="0" borderId="83" xfId="2" applyFont="1" applyBorder="1" applyAlignment="1">
      <alignment horizontal="center" vertical="center"/>
    </xf>
    <xf numFmtId="0" fontId="3" fillId="0" borderId="84" xfId="2" applyFont="1" applyBorder="1" applyAlignment="1">
      <alignment horizontal="center" vertical="center"/>
    </xf>
    <xf numFmtId="0" fontId="3" fillId="0" borderId="85" xfId="2" applyFont="1" applyBorder="1" applyAlignment="1">
      <alignment horizontal="center" vertical="center"/>
    </xf>
    <xf numFmtId="0" fontId="3" fillId="0" borderId="86" xfId="2" applyFont="1" applyBorder="1" applyAlignment="1">
      <alignment horizontal="center" vertical="center"/>
    </xf>
    <xf numFmtId="0" fontId="3" fillId="0" borderId="87" xfId="2" applyFont="1" applyBorder="1" applyAlignment="1">
      <alignment horizontal="center" vertical="center"/>
    </xf>
    <xf numFmtId="0" fontId="3" fillId="0" borderId="88" xfId="2" applyFont="1" applyBorder="1" applyAlignment="1">
      <alignment horizontal="center" vertical="center"/>
    </xf>
    <xf numFmtId="0" fontId="3" fillId="0" borderId="89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80" xfId="2" applyFont="1" applyBorder="1" applyAlignment="1">
      <alignment horizontal="center" vertical="center"/>
    </xf>
    <xf numFmtId="0" fontId="3" fillId="0" borderId="83" xfId="2" applyFont="1" applyBorder="1" applyAlignment="1">
      <alignment horizontal="center" vertical="center"/>
    </xf>
    <xf numFmtId="0" fontId="3" fillId="0" borderId="84" xfId="2" applyFont="1" applyBorder="1" applyAlignment="1">
      <alignment horizontal="center" vertical="center"/>
    </xf>
    <xf numFmtId="0" fontId="3" fillId="0" borderId="85" xfId="2" applyFont="1" applyBorder="1" applyAlignment="1">
      <alignment horizontal="center" vertical="center"/>
    </xf>
    <xf numFmtId="0" fontId="3" fillId="0" borderId="86" xfId="2" applyFont="1" applyBorder="1" applyAlignment="1">
      <alignment horizontal="center" vertical="center"/>
    </xf>
    <xf numFmtId="0" fontId="3" fillId="0" borderId="88" xfId="2" applyFont="1" applyBorder="1" applyAlignment="1">
      <alignment horizontal="center" vertical="center"/>
    </xf>
    <xf numFmtId="0" fontId="3" fillId="0" borderId="89" xfId="2" applyFont="1" applyBorder="1" applyAlignment="1">
      <alignment horizontal="center" vertical="center"/>
    </xf>
    <xf numFmtId="0" fontId="3" fillId="0" borderId="90" xfId="2" applyFont="1" applyBorder="1" applyAlignment="1">
      <alignment horizontal="center" vertical="center"/>
    </xf>
    <xf numFmtId="0" fontId="3" fillId="0" borderId="91" xfId="2" applyFont="1" applyBorder="1" applyAlignment="1">
      <alignment horizontal="center" vertical="center"/>
    </xf>
    <xf numFmtId="0" fontId="3" fillId="0" borderId="92" xfId="2" applyFont="1" applyBorder="1" applyAlignment="1">
      <alignment horizontal="center" vertical="center"/>
    </xf>
    <xf numFmtId="0" fontId="3" fillId="0" borderId="94" xfId="2" applyFont="1" applyBorder="1" applyAlignment="1">
      <alignment horizontal="center" vertical="center"/>
    </xf>
    <xf numFmtId="0" fontId="3" fillId="0" borderId="95" xfId="2" applyFont="1" applyBorder="1" applyAlignment="1">
      <alignment horizontal="center" vertical="center"/>
    </xf>
    <xf numFmtId="0" fontId="3" fillId="0" borderId="96" xfId="2" applyFont="1" applyBorder="1" applyAlignment="1">
      <alignment horizontal="center" vertical="center"/>
    </xf>
    <xf numFmtId="0" fontId="3" fillId="0" borderId="97" xfId="2" applyFont="1" applyBorder="1" applyAlignment="1">
      <alignment horizontal="center" vertical="center"/>
    </xf>
    <xf numFmtId="0" fontId="3" fillId="0" borderId="98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7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/>
    </xf>
    <xf numFmtId="0" fontId="3" fillId="0" borderId="80" xfId="2" applyFont="1" applyBorder="1" applyAlignment="1">
      <alignment horizontal="center" vertical="center"/>
    </xf>
    <xf numFmtId="0" fontId="3" fillId="0" borderId="82" xfId="2" applyFont="1" applyBorder="1" applyAlignment="1">
      <alignment horizontal="center" vertical="center"/>
    </xf>
    <xf numFmtId="0" fontId="3" fillId="0" borderId="83" xfId="2" applyFont="1" applyBorder="1" applyAlignment="1">
      <alignment horizontal="center" vertical="center"/>
    </xf>
    <xf numFmtId="0" fontId="3" fillId="0" borderId="84" xfId="2" applyFont="1" applyBorder="1" applyAlignment="1">
      <alignment horizontal="center" vertical="center"/>
    </xf>
    <xf numFmtId="0" fontId="3" fillId="0" borderId="85" xfId="2" applyFont="1" applyBorder="1" applyAlignment="1">
      <alignment horizontal="center" vertical="center"/>
    </xf>
    <xf numFmtId="0" fontId="3" fillId="0" borderId="86" xfId="2" applyFont="1" applyBorder="1" applyAlignment="1">
      <alignment horizontal="center" vertical="center"/>
    </xf>
    <xf numFmtId="0" fontId="3" fillId="0" borderId="88" xfId="2" applyFont="1" applyBorder="1" applyAlignment="1">
      <alignment horizontal="center" vertical="center"/>
    </xf>
    <xf numFmtId="0" fontId="3" fillId="0" borderId="89" xfId="2" applyFont="1" applyBorder="1" applyAlignment="1">
      <alignment horizontal="center" vertical="center"/>
    </xf>
    <xf numFmtId="0" fontId="3" fillId="0" borderId="93" xfId="2" applyFont="1" applyBorder="1" applyAlignment="1">
      <alignment horizontal="center" vertical="center"/>
    </xf>
    <xf numFmtId="0" fontId="3" fillId="0" borderId="94" xfId="2" applyFont="1" applyBorder="1" applyAlignment="1">
      <alignment horizontal="center" vertical="center"/>
    </xf>
    <xf numFmtId="0" fontId="3" fillId="0" borderId="95" xfId="2" applyFont="1" applyBorder="1" applyAlignment="1">
      <alignment horizontal="center" vertical="center"/>
    </xf>
    <xf numFmtId="0" fontId="3" fillId="0" borderId="96" xfId="2" applyFont="1" applyBorder="1" applyAlignment="1">
      <alignment horizontal="center" vertical="center"/>
    </xf>
    <xf numFmtId="0" fontId="3" fillId="0" borderId="97" xfId="2" applyFont="1" applyBorder="1" applyAlignment="1">
      <alignment horizontal="center" vertical="center"/>
    </xf>
  </cellXfs>
  <cellStyles count="360">
    <cellStyle name="20% - アクセント 1 2" xfId="4" xr:uid="{5650C3A6-9A39-4465-B2E8-28D1880A6C75}"/>
    <cellStyle name="20% - アクセント 1 2 2" xfId="5" xr:uid="{E33FB7B7-5569-460D-98E5-7360A92C09FF}"/>
    <cellStyle name="20% - アクセント 1 3" xfId="6" xr:uid="{A4BB882F-0655-4F58-A210-80A8DCC1337E}"/>
    <cellStyle name="20% - アクセント 1 3 2" xfId="7" xr:uid="{C96C5F17-DEC7-4327-82AC-DBA6CE915095}"/>
    <cellStyle name="20% - アクセント 1 4" xfId="8" xr:uid="{C817741D-318F-4ED8-BBF3-B8CE44073BB3}"/>
    <cellStyle name="20% - アクセント 1 5" xfId="9" xr:uid="{D7DE2185-5EAB-408E-AED8-E856ABE771D7}"/>
    <cellStyle name="20% - アクセント 1 6" xfId="10" xr:uid="{257E43F0-136B-41E5-88C9-0B9129193226}"/>
    <cellStyle name="20% - アクセント 2 2" xfId="11" xr:uid="{D1C1A3B6-48D3-446D-B99E-8FA5422C9666}"/>
    <cellStyle name="20% - アクセント 2 2 2" xfId="12" xr:uid="{789C55AE-8BB2-4B23-A577-6E9C7FF55756}"/>
    <cellStyle name="20% - アクセント 2 3" xfId="13" xr:uid="{0E818D54-9C08-4201-B1A0-B133B76F193D}"/>
    <cellStyle name="20% - アクセント 2 3 2" xfId="14" xr:uid="{94D84312-97AA-42F7-819E-19DD4F4CB570}"/>
    <cellStyle name="20% - アクセント 2 4" xfId="15" xr:uid="{349570DA-14A8-4E31-9E62-A45C4B1D9ED5}"/>
    <cellStyle name="20% - アクセント 2 5" xfId="16" xr:uid="{92E87AAD-96B7-4C51-95A9-E6875715BB07}"/>
    <cellStyle name="20% - アクセント 2 6" xfId="17" xr:uid="{E0BDEE1E-FE37-4B9D-830E-7EFFE9258867}"/>
    <cellStyle name="20% - アクセント 3 2" xfId="18" xr:uid="{0AD36193-AC34-4B27-BF68-CE71B67EFCF2}"/>
    <cellStyle name="20% - アクセント 3 2 2" xfId="19" xr:uid="{4FBF8FA6-7907-4EB5-8BDB-E129E6F0769E}"/>
    <cellStyle name="20% - アクセント 3 3" xfId="20" xr:uid="{E166998A-9D4F-4EBC-931E-8D217F9B8074}"/>
    <cellStyle name="20% - アクセント 3 3 2" xfId="21" xr:uid="{9360F0B7-3AE9-46C9-A095-5D7E11580604}"/>
    <cellStyle name="20% - アクセント 3 4" xfId="22" xr:uid="{B550BA12-B46C-43FD-B84E-90DC3C83F310}"/>
    <cellStyle name="20% - アクセント 3 5" xfId="23" xr:uid="{AF8D7B4F-5910-48DA-AB6F-9D338FEB1936}"/>
    <cellStyle name="20% - アクセント 3 6" xfId="24" xr:uid="{6144B39B-4CCF-4A4E-A3FC-453FCDA36F0A}"/>
    <cellStyle name="20% - アクセント 4 2" xfId="25" xr:uid="{90A2B4AB-00ED-4BBB-B559-30247CD07EF3}"/>
    <cellStyle name="20% - アクセント 4 2 2" xfId="26" xr:uid="{76676E4C-F903-4B95-8305-F0F527D4768D}"/>
    <cellStyle name="20% - アクセント 4 3" xfId="27" xr:uid="{1382FECB-F5A5-4528-BD13-4585B085D533}"/>
    <cellStyle name="20% - アクセント 4 3 2" xfId="28" xr:uid="{CE2F6F13-D1EC-453E-AB2F-9EC2ACA2D282}"/>
    <cellStyle name="20% - アクセント 4 4" xfId="29" xr:uid="{13F4F247-B024-4017-9A84-B44E4939A609}"/>
    <cellStyle name="20% - アクセント 4 5" xfId="30" xr:uid="{FEF0BC9A-C6CA-41ED-B407-41114925D206}"/>
    <cellStyle name="20% - アクセント 4 6" xfId="31" xr:uid="{35862621-AD17-48F5-8AD1-BF5EDD77AC25}"/>
    <cellStyle name="20% - アクセント 5 2" xfId="32" xr:uid="{4222254D-BA1A-48AD-B033-2F9CD1898B55}"/>
    <cellStyle name="20% - アクセント 5 2 2" xfId="33" xr:uid="{BEEC7E6E-240F-4339-A611-53F919E8C39E}"/>
    <cellStyle name="20% - アクセント 5 3" xfId="34" xr:uid="{AC9A6E85-8DB3-4D12-AA8B-C37441E4D755}"/>
    <cellStyle name="20% - アクセント 5 3 2" xfId="35" xr:uid="{08E04603-A423-4CCE-903A-974474D3CB57}"/>
    <cellStyle name="20% - アクセント 5 4" xfId="36" xr:uid="{6027D39D-49BB-4467-BDC6-276238198DF4}"/>
    <cellStyle name="20% - アクセント 5 5" xfId="37" xr:uid="{8CB3C825-B795-4823-AB66-7575E6E00C79}"/>
    <cellStyle name="20% - アクセント 5 6" xfId="38" xr:uid="{DF4113FC-23CE-46C7-A887-BF24DDC16AF8}"/>
    <cellStyle name="20% - アクセント 6 2" xfId="39" xr:uid="{16068B14-5422-49A6-8F5B-ACB5835F0DBE}"/>
    <cellStyle name="20% - アクセント 6 2 2" xfId="40" xr:uid="{0992ECB2-6112-415F-9260-943B68A0C919}"/>
    <cellStyle name="20% - アクセント 6 3" xfId="41" xr:uid="{E94C8DF1-C2E9-4023-B1F8-EA624AB5ECAB}"/>
    <cellStyle name="20% - アクセント 6 3 2" xfId="42" xr:uid="{F1EDE1F7-E1A0-4E27-9BA8-1F870277FE7B}"/>
    <cellStyle name="20% - アクセント 6 4" xfId="43" xr:uid="{4929B9AF-AEEC-422B-B0FB-9DB496382FBC}"/>
    <cellStyle name="20% - アクセント 6 5" xfId="44" xr:uid="{855D6A36-F93E-48A0-A56D-36D5762BF724}"/>
    <cellStyle name="20% - アクセント 6 6" xfId="45" xr:uid="{87717BF8-7814-497E-9E40-3905A84A4B25}"/>
    <cellStyle name="40% - アクセント 1 2" xfId="46" xr:uid="{F182057B-3307-4C1E-B7C5-4D6932A98E88}"/>
    <cellStyle name="40% - アクセント 1 2 2" xfId="47" xr:uid="{2EB43B31-D26C-41E8-A474-11E30FD01942}"/>
    <cellStyle name="40% - アクセント 1 3" xfId="48" xr:uid="{2E2A084B-C22D-47B5-8B62-D172A7FDFBA9}"/>
    <cellStyle name="40% - アクセント 1 3 2" xfId="49" xr:uid="{A88C79F3-E472-43F6-AEB5-5293092CB61C}"/>
    <cellStyle name="40% - アクセント 1 4" xfId="50" xr:uid="{DD8FCD52-B0CF-4FFE-B7D3-A09D39015EC4}"/>
    <cellStyle name="40% - アクセント 1 5" xfId="51" xr:uid="{405F04DC-F12A-4E00-8878-BE5A0CC284D9}"/>
    <cellStyle name="40% - アクセント 1 6" xfId="52" xr:uid="{DF133257-A955-4BE6-8558-F5C045BA0AB2}"/>
    <cellStyle name="40% - アクセント 2 2" xfId="53" xr:uid="{71E80926-4D16-4457-8706-C79FE883E726}"/>
    <cellStyle name="40% - アクセント 2 2 2" xfId="54" xr:uid="{0495A8C7-48BA-4BEB-9C53-945138DE5A2A}"/>
    <cellStyle name="40% - アクセント 2 3" xfId="55" xr:uid="{3A9CB403-DFA7-44A1-BF7B-B190B8831706}"/>
    <cellStyle name="40% - アクセント 2 3 2" xfId="56" xr:uid="{AE1E3A08-B923-4051-9808-F9AC4206E3DC}"/>
    <cellStyle name="40% - アクセント 2 4" xfId="57" xr:uid="{C7DAE331-9202-4FDE-9DB3-A62634255C2E}"/>
    <cellStyle name="40% - アクセント 2 5" xfId="58" xr:uid="{1B8551AC-9760-49D9-815B-84712B357B8B}"/>
    <cellStyle name="40% - アクセント 2 6" xfId="59" xr:uid="{4A4D0AE0-6C37-459E-9530-804EBEC96939}"/>
    <cellStyle name="40% - アクセント 3 2" xfId="60" xr:uid="{6F99C24E-D09A-4C09-9C11-D8C18857F42B}"/>
    <cellStyle name="40% - アクセント 3 2 2" xfId="61" xr:uid="{95B09F3B-536E-4615-82B4-318A40E8E2ED}"/>
    <cellStyle name="40% - アクセント 3 3" xfId="62" xr:uid="{BB3CBA42-3C26-4373-8D72-334CC55B260A}"/>
    <cellStyle name="40% - アクセント 3 3 2" xfId="63" xr:uid="{630CB12A-CD28-40CC-AD36-6A3B623E470E}"/>
    <cellStyle name="40% - アクセント 3 4" xfId="64" xr:uid="{A002246C-5F19-4A2F-A5AF-42F7E55B8E72}"/>
    <cellStyle name="40% - アクセント 3 5" xfId="65" xr:uid="{0D585730-B84C-4FC7-9510-EE33D18D89D0}"/>
    <cellStyle name="40% - アクセント 3 6" xfId="66" xr:uid="{3DF3B2E4-DD39-4067-8501-67B5F41E6078}"/>
    <cellStyle name="40% - アクセント 4 2" xfId="67" xr:uid="{5FFF088E-767C-41A5-8FCE-9859DF76AB43}"/>
    <cellStyle name="40% - アクセント 4 2 2" xfId="68" xr:uid="{5A5D296E-183F-4362-88D2-151AC4825A61}"/>
    <cellStyle name="40% - アクセント 4 3" xfId="69" xr:uid="{4BAC1208-DFCC-4B2A-97AE-77B1E94EBA5D}"/>
    <cellStyle name="40% - アクセント 4 3 2" xfId="70" xr:uid="{2218767C-C7A9-411C-B015-488C9B0A622B}"/>
    <cellStyle name="40% - アクセント 4 4" xfId="71" xr:uid="{F9F1873B-4F33-45C2-839F-DA23E10EF96B}"/>
    <cellStyle name="40% - アクセント 4 5" xfId="72" xr:uid="{B2C323DA-48B2-4516-9324-747BFEC5BB93}"/>
    <cellStyle name="40% - アクセント 4 6" xfId="73" xr:uid="{2B00874C-8A85-4DB3-A4B0-5BCFDBC0AA92}"/>
    <cellStyle name="40% - アクセント 5 2" xfId="74" xr:uid="{0E6D3719-EDFA-483D-8931-42E1623CDCC3}"/>
    <cellStyle name="40% - アクセント 5 2 2" xfId="75" xr:uid="{36C0C471-0E8A-4C9A-BB8E-6DE33A835B40}"/>
    <cellStyle name="40% - アクセント 5 3" xfId="76" xr:uid="{B49A9799-DB63-4A91-A540-ADE697D774EE}"/>
    <cellStyle name="40% - アクセント 5 3 2" xfId="77" xr:uid="{04E890DE-9FA9-4891-82C2-DF2714406205}"/>
    <cellStyle name="40% - アクセント 5 4" xfId="78" xr:uid="{5FB2E8E4-A2E6-4713-87E0-312B31D5535A}"/>
    <cellStyle name="40% - アクセント 5 5" xfId="79" xr:uid="{0E7E1708-BF81-45EF-840D-B34E50760C77}"/>
    <cellStyle name="40% - アクセント 5 6" xfId="80" xr:uid="{1BA0E584-7362-4EDB-83FF-3F2EA30503CD}"/>
    <cellStyle name="40% - アクセント 6 2" xfId="81" xr:uid="{2ABB004B-820B-4423-B970-3C5BF5AABF66}"/>
    <cellStyle name="40% - アクセント 6 2 2" xfId="82" xr:uid="{61C9EE7F-917A-435F-828F-FECADA4D0850}"/>
    <cellStyle name="40% - アクセント 6 3" xfId="83" xr:uid="{F39ABE9F-AD30-4215-807E-4EC45BAA5A00}"/>
    <cellStyle name="40% - アクセント 6 3 2" xfId="84" xr:uid="{93CB33A9-A802-469B-BC05-D4BB9097AD4E}"/>
    <cellStyle name="40% - アクセント 6 4" xfId="85" xr:uid="{FE209A21-67B5-44D3-B9F8-CDB6954C22E4}"/>
    <cellStyle name="40% - アクセント 6 5" xfId="86" xr:uid="{C4C8796A-01A3-4D2D-9076-D3650CA11907}"/>
    <cellStyle name="40% - アクセント 6 6" xfId="87" xr:uid="{25ABD281-537D-484D-90A4-19F3FD7E3D13}"/>
    <cellStyle name="60% - アクセント 1 2" xfId="88" xr:uid="{9DC78CCF-9363-491E-9C9E-6D1631D7108F}"/>
    <cellStyle name="60% - アクセント 1 3" xfId="89" xr:uid="{19B4F585-98F9-42D3-803F-331B42B6AE68}"/>
    <cellStyle name="60% - アクセント 1 4" xfId="90" xr:uid="{38556234-783A-44F8-8A0A-67298CEBE53A}"/>
    <cellStyle name="60% - アクセント 1 5" xfId="91" xr:uid="{B163C3EB-717C-4ADA-BEAD-069A76059C74}"/>
    <cellStyle name="60% - アクセント 2 2" xfId="92" xr:uid="{AD5FE246-D064-44FC-85AC-C0C1B81281CF}"/>
    <cellStyle name="60% - アクセント 2 3" xfId="93" xr:uid="{5EE0E15E-14FF-4D28-8634-8D247A43C760}"/>
    <cellStyle name="60% - アクセント 2 4" xfId="94" xr:uid="{B91857BF-FC7F-40EB-8E7F-5FA33F3404D5}"/>
    <cellStyle name="60% - アクセント 2 5" xfId="95" xr:uid="{A1B9FAB3-FF35-4068-912E-75DDEFA4754E}"/>
    <cellStyle name="60% - アクセント 3 2" xfId="96" xr:uid="{47052407-E4E4-47F3-B11E-489384BAEDB9}"/>
    <cellStyle name="60% - アクセント 3 3" xfId="97" xr:uid="{84E0352C-E9EA-474F-94E8-F2F948F29C1F}"/>
    <cellStyle name="60% - アクセント 3 4" xfId="98" xr:uid="{C1A4CBAA-CC4B-4706-BF85-7500B7663F8B}"/>
    <cellStyle name="60% - アクセント 3 5" xfId="99" xr:uid="{473735F7-B05E-4ED2-99A7-22FB1A0F9A07}"/>
    <cellStyle name="60% - アクセント 4 2" xfId="100" xr:uid="{86399155-ED20-4CA2-A793-7E2FFC37C536}"/>
    <cellStyle name="60% - アクセント 4 3" xfId="101" xr:uid="{59334147-EE1F-4067-87A8-B8E56867DD43}"/>
    <cellStyle name="60% - アクセント 4 4" xfId="102" xr:uid="{60843EC8-8F8B-4A50-8DE0-B0DD8A1166BD}"/>
    <cellStyle name="60% - アクセント 4 5" xfId="103" xr:uid="{FD4AA4F5-643A-4BC1-BBCA-9DA452000410}"/>
    <cellStyle name="60% - アクセント 5 2" xfId="104" xr:uid="{2CC7BF15-7D3E-461D-B1EB-FE5C8712FC45}"/>
    <cellStyle name="60% - アクセント 5 3" xfId="105" xr:uid="{865336E5-C936-47F0-B03A-E06A92D79939}"/>
    <cellStyle name="60% - アクセント 5 4" xfId="106" xr:uid="{27AF4C77-F9D0-4EEE-9C8B-5A3AD2F76542}"/>
    <cellStyle name="60% - アクセント 5 5" xfId="107" xr:uid="{E37EAB1D-17DA-46A5-86C7-C7975D00C61D}"/>
    <cellStyle name="60% - アクセント 6 2" xfId="108" xr:uid="{E8CD7623-C60B-4781-9CFF-4EF9E6BE409A}"/>
    <cellStyle name="60% - アクセント 6 3" xfId="109" xr:uid="{0B6A9B48-BE3A-4D44-A810-B421345CC263}"/>
    <cellStyle name="60% - アクセント 6 4" xfId="110" xr:uid="{59C7A28F-009C-4A7E-9BB0-6EE84B86297A}"/>
    <cellStyle name="60% - アクセント 6 5" xfId="111" xr:uid="{CF4E50FA-083A-4140-855D-517C09F3AB00}"/>
    <cellStyle name="アクセント 1 2" xfId="112" xr:uid="{E6AE1C62-675B-4FE0-ADD1-A920621CA92D}"/>
    <cellStyle name="アクセント 1 3" xfId="113" xr:uid="{77AB4A30-97D0-4E99-886E-07A8E3C99198}"/>
    <cellStyle name="アクセント 1 4" xfId="114" xr:uid="{9A6DEA2B-8758-4F25-9B63-F90B2ABAF7FB}"/>
    <cellStyle name="アクセント 1 5" xfId="115" xr:uid="{B10238AA-E4F5-4DC8-91EE-6DDC7B74B0F0}"/>
    <cellStyle name="アクセント 2 2" xfId="116" xr:uid="{CD9EB2BA-9FFE-4AE3-820A-750C49D2D95A}"/>
    <cellStyle name="アクセント 2 3" xfId="117" xr:uid="{9B483C95-51BA-4A81-9AF4-645BA798B1D6}"/>
    <cellStyle name="アクセント 2 4" xfId="118" xr:uid="{1B3A1A13-0F26-49FD-A5AC-BF587605B105}"/>
    <cellStyle name="アクセント 2 5" xfId="119" xr:uid="{CC14C73B-A87B-469B-8992-A6967F579A03}"/>
    <cellStyle name="アクセント 3 2" xfId="120" xr:uid="{88D4FD1D-D7EA-43D5-8592-4FA41EC3F0AA}"/>
    <cellStyle name="アクセント 3 3" xfId="121" xr:uid="{47308136-BDB6-448D-B955-A640D3D1037F}"/>
    <cellStyle name="アクセント 3 4" xfId="122" xr:uid="{11A96AB5-55A3-42A4-A3AD-12250FF11A3D}"/>
    <cellStyle name="アクセント 3 5" xfId="123" xr:uid="{6DF251B1-D42B-435B-845E-F300AD203E21}"/>
    <cellStyle name="アクセント 4 2" xfId="124" xr:uid="{B283C042-2D37-4232-8615-235E783C56BC}"/>
    <cellStyle name="アクセント 4 3" xfId="125" xr:uid="{50378ABA-E556-42FE-8155-1D71094267C7}"/>
    <cellStyle name="アクセント 4 4" xfId="126" xr:uid="{97584184-F0B0-42F8-AE4F-DA4DF9D7D35D}"/>
    <cellStyle name="アクセント 4 5" xfId="127" xr:uid="{8386735A-68EB-44EF-80A6-061EEAC1D1A3}"/>
    <cellStyle name="アクセント 5 2" xfId="128" xr:uid="{E6A7BCFB-6F9D-4EC0-BD73-B52AF81E6712}"/>
    <cellStyle name="アクセント 5 3" xfId="129" xr:uid="{1404981C-85FB-4122-B842-FEBBE7D4F518}"/>
    <cellStyle name="アクセント 5 4" xfId="130" xr:uid="{C3039623-F941-4602-8CD4-43A9A9F869B8}"/>
    <cellStyle name="アクセント 5 5" xfId="131" xr:uid="{4A154C8F-5DEE-45E1-9C52-95067AF07E07}"/>
    <cellStyle name="アクセント 6 2" xfId="132" xr:uid="{7B82391D-CF16-415C-BFD4-410FE9B195F6}"/>
    <cellStyle name="アクセント 6 3" xfId="133" xr:uid="{0DA77B6F-85CE-44C2-86A6-C663CF1253CA}"/>
    <cellStyle name="アクセント 6 4" xfId="134" xr:uid="{15DFA364-09D9-4B40-9846-B35855ABEC91}"/>
    <cellStyle name="アクセント 6 5" xfId="135" xr:uid="{5EA64DCB-D055-4B6D-B323-32EDA0E1DE8F}"/>
    <cellStyle name="タイトル 2" xfId="136" xr:uid="{45D3228A-CE7C-466D-B720-3A59BDCDA15E}"/>
    <cellStyle name="タイトル 3" xfId="137" xr:uid="{4BB4EC89-3E8B-4F22-ADF6-5F10073DF21C}"/>
    <cellStyle name="タイトル 4" xfId="138" xr:uid="{8F457A3A-6F33-4787-A2A8-800744AD30E6}"/>
    <cellStyle name="タイトル 5" xfId="139" xr:uid="{C594B161-419A-447F-BE02-32A4554EA62E}"/>
    <cellStyle name="チェック セル 2" xfId="140" xr:uid="{B32005BF-8A16-42E3-BB86-9697CE8F4FD7}"/>
    <cellStyle name="チェック セル 3" xfId="141" xr:uid="{C6EDCC49-FE9B-4006-A7D3-B022E9F50A56}"/>
    <cellStyle name="チェック セル 4" xfId="142" xr:uid="{606B617D-95ED-4A8F-8724-82B45D05CCA8}"/>
    <cellStyle name="チェック セル 5" xfId="143" xr:uid="{E2D03CE2-3C64-4784-92ED-CF2FA9701192}"/>
    <cellStyle name="どちらでもない 2" xfId="144" xr:uid="{250CC415-7E81-4D88-A858-7334B712B0BD}"/>
    <cellStyle name="どちらでもない 3" xfId="145" xr:uid="{DF4EA706-F418-4E89-A931-46D17B1A7B89}"/>
    <cellStyle name="どちらでもない 4" xfId="146" xr:uid="{5D2E1AD4-CEF9-41FA-9729-E2B9FFEFD31F}"/>
    <cellStyle name="どちらでもない 5" xfId="147" xr:uid="{8073EBED-8284-40FB-974A-F5A9D785E42C}"/>
    <cellStyle name="パーセント 2" xfId="148" xr:uid="{26799B36-F876-4420-8D05-C25306665547}"/>
    <cellStyle name="メモ 2" xfId="149" xr:uid="{4F8A7A5D-5DBE-4939-90C0-63447460E6FE}"/>
    <cellStyle name="メモ 2 2" xfId="150" xr:uid="{44A0B343-63F3-40C4-ACC5-8742C80CA876}"/>
    <cellStyle name="メモ 3" xfId="151" xr:uid="{3A321704-ECAE-47E1-B012-BE05C97B6B99}"/>
    <cellStyle name="メモ 3 2" xfId="152" xr:uid="{43DA2FF2-6E6D-407E-BE84-9FFE8EEFA572}"/>
    <cellStyle name="メモ 4" xfId="153" xr:uid="{DF8A5BE3-9AD4-4550-8CDC-B8A5A18CF39F}"/>
    <cellStyle name="メモ 5" xfId="154" xr:uid="{72A72430-B73D-4981-A732-F99A3B9DDCE0}"/>
    <cellStyle name="メモ 6" xfId="155" xr:uid="{6784FF09-0257-4B95-845C-F12C61581659}"/>
    <cellStyle name="リンク セル 2" xfId="156" xr:uid="{222D7C8D-6981-431C-97D6-9E577B18DA53}"/>
    <cellStyle name="リンク セル 3" xfId="157" xr:uid="{6E5A8348-349D-49FE-AED6-614483EBDB21}"/>
    <cellStyle name="リンク セル 4" xfId="158" xr:uid="{8B606951-FB82-4960-97ED-63154A0A6E21}"/>
    <cellStyle name="リンク セル 5" xfId="159" xr:uid="{2BED3E75-3773-4C98-A65B-9A19BE4BAC2E}"/>
    <cellStyle name="悪い 2" xfId="160" xr:uid="{4D26C0ED-53B6-43FB-B4C4-05D0D56E6725}"/>
    <cellStyle name="悪い 3" xfId="161" xr:uid="{01E4802E-762F-44CB-9EC5-7CBEE809931D}"/>
    <cellStyle name="悪い 4" xfId="162" xr:uid="{2D6DFC13-2674-4F20-8212-774D1B84C44A}"/>
    <cellStyle name="悪い 5" xfId="163" xr:uid="{0B4B7F28-D4A5-4ED4-B87C-CAC7EEEA1309}"/>
    <cellStyle name="計算 2" xfId="164" xr:uid="{705D23C1-4D56-438C-94A4-B1C6B3A16190}"/>
    <cellStyle name="計算 3" xfId="165" xr:uid="{4AEEB04C-4A49-45AB-A9A7-EE0FA9311E5E}"/>
    <cellStyle name="計算 4" xfId="166" xr:uid="{5701F2A5-38EB-4394-B3F2-757CCD0B70DB}"/>
    <cellStyle name="計算 5" xfId="167" xr:uid="{CE3ABC5C-AB9E-4687-99B0-E6613E17C07F}"/>
    <cellStyle name="警告文 2" xfId="168" xr:uid="{A27060EB-37CD-4765-B81F-0E0C409115F5}"/>
    <cellStyle name="警告文 3" xfId="169" xr:uid="{224C694A-ABFB-49AA-8647-DE7AF0E6192C}"/>
    <cellStyle name="警告文 4" xfId="170" xr:uid="{9C8FB5A6-F2C1-4EA8-8B9A-04C95C1F225E}"/>
    <cellStyle name="警告文 5" xfId="171" xr:uid="{49B871DE-39AB-4759-BFB7-A4F7E1ED5D0E}"/>
    <cellStyle name="桁区切り" xfId="1" builtinId="6"/>
    <cellStyle name="桁区切り 2" xfId="172" xr:uid="{ED6620D4-3553-44F2-9893-29D3F875A437}"/>
    <cellStyle name="桁区切り 2 2" xfId="173" xr:uid="{3D9D187F-6F36-413D-916B-4A7C130866F5}"/>
    <cellStyle name="桁区切り 2 3" xfId="174" xr:uid="{3AC32CC6-12F9-4725-9A12-254DE9DA09C2}"/>
    <cellStyle name="桁区切り 3" xfId="175" xr:uid="{4A3B8375-0BC8-4E68-8CFE-3C21350920B1}"/>
    <cellStyle name="桁区切り 3 2" xfId="176" xr:uid="{59799B50-F5A2-4D78-B0FB-233EA02668DD}"/>
    <cellStyle name="桁区切り 4" xfId="177" xr:uid="{3514316C-6AE2-4A60-9E71-F438772942E2}"/>
    <cellStyle name="桁区切り 4 2" xfId="178" xr:uid="{2DA9D044-6AEC-4479-9391-3525964CFD4A}"/>
    <cellStyle name="見出し 1 2" xfId="179" xr:uid="{049832F6-5C50-40A4-8405-BA6FC326B4AB}"/>
    <cellStyle name="見出し 1 3" xfId="180" xr:uid="{E9BE866B-7234-4535-8209-2E90BF78526B}"/>
    <cellStyle name="見出し 1 4" xfId="181" xr:uid="{AF9B4A88-391D-4240-A4B2-94929920D679}"/>
    <cellStyle name="見出し 1 5" xfId="182" xr:uid="{D6AF631A-A083-4585-A67A-8E3CF2DDD13D}"/>
    <cellStyle name="見出し 2 2" xfId="183" xr:uid="{24E69BF5-70F4-4E48-95A6-AEB4F8919C34}"/>
    <cellStyle name="見出し 2 3" xfId="184" xr:uid="{2A91D586-3034-4332-9A8B-FCCB7FB203BC}"/>
    <cellStyle name="見出し 2 4" xfId="185" xr:uid="{8F56FA0D-A229-45A1-98C5-F6BDB33F7D8F}"/>
    <cellStyle name="見出し 2 5" xfId="186" xr:uid="{2831D5DC-61A7-493B-8B77-1C3D3F7CC785}"/>
    <cellStyle name="見出し 3 2" xfId="187" xr:uid="{5E6C5F23-460B-437D-9AF8-BFA7458D84EA}"/>
    <cellStyle name="見出し 3 3" xfId="188" xr:uid="{97356928-F3DE-42AB-88EF-2CC60A0CA5DA}"/>
    <cellStyle name="見出し 3 4" xfId="189" xr:uid="{BE7FB4F7-23A6-492B-B166-AD55E3A8A5AA}"/>
    <cellStyle name="見出し 3 5" xfId="190" xr:uid="{A0725C09-3587-4F0B-8E21-F4FFC7F093D5}"/>
    <cellStyle name="見出し 4 2" xfId="191" xr:uid="{55FA1CAD-186D-4DE3-A04B-9E224B793C69}"/>
    <cellStyle name="見出し 4 3" xfId="192" xr:uid="{569B7913-11B1-45C9-B4FF-61687EB5B184}"/>
    <cellStyle name="見出し 4 4" xfId="193" xr:uid="{3572C151-F40E-4F6A-A651-A1F1FCD4156E}"/>
    <cellStyle name="見出し 4 5" xfId="194" xr:uid="{70DE9EA5-136B-4E79-BB33-16A3830AA987}"/>
    <cellStyle name="集計 2" xfId="195" xr:uid="{C7559C96-53DD-4DB9-9814-BF56722CC728}"/>
    <cellStyle name="集計 3" xfId="196" xr:uid="{270D4F44-908A-4ACA-9DC4-6F2B429932EA}"/>
    <cellStyle name="集計 4" xfId="197" xr:uid="{35B43BBB-FD85-4ACA-A864-42F4A8F8E64D}"/>
    <cellStyle name="集計 5" xfId="198" xr:uid="{D5AA4C7D-12FE-4E5C-9684-E4E8152E4F58}"/>
    <cellStyle name="出力 2" xfId="199" xr:uid="{3AEF01B2-E29E-4F5B-9FDA-4D8D59D8CF5F}"/>
    <cellStyle name="出力 3" xfId="200" xr:uid="{E8E44C79-ED1E-4C49-AD62-73DD4A663D4B}"/>
    <cellStyle name="出力 4" xfId="201" xr:uid="{10748D4B-B3D0-4346-A3CF-66EF9BE87892}"/>
    <cellStyle name="出力 5" xfId="202" xr:uid="{5E12F935-ADDC-488F-9870-542B67AD2F0A}"/>
    <cellStyle name="説明文 2" xfId="203" xr:uid="{595169A7-757C-4736-BF60-A17AE2BF6B87}"/>
    <cellStyle name="説明文 3" xfId="204" xr:uid="{5A5B639B-3F22-4460-BC46-F214D170CF70}"/>
    <cellStyle name="説明文 4" xfId="205" xr:uid="{745BA346-5F47-43DC-8EB0-291C1974A66C}"/>
    <cellStyle name="説明文 5" xfId="206" xr:uid="{2DF74624-0862-4074-9BAF-1EF4402C4C0A}"/>
    <cellStyle name="入力 2" xfId="207" xr:uid="{EBFCF4B8-B944-40B6-8877-19221BD6219C}"/>
    <cellStyle name="入力 3" xfId="208" xr:uid="{B7467214-CBDD-43A7-AF2C-8C50684CC78C}"/>
    <cellStyle name="入力 4" xfId="209" xr:uid="{7EA2E0FD-3CF0-4A55-9080-F684AD83B2B5}"/>
    <cellStyle name="入力 5" xfId="210" xr:uid="{7AB559E0-EAFE-44B4-849B-F262910EA62E}"/>
    <cellStyle name="標準" xfId="0" builtinId="0"/>
    <cellStyle name="標準 10" xfId="211" xr:uid="{A176A664-FEF9-4546-AA74-F47F01EA50B8}"/>
    <cellStyle name="標準 100" xfId="212" xr:uid="{1B4F6AD3-59A0-48D4-880F-084C6343A7F5}"/>
    <cellStyle name="標準 101" xfId="213" xr:uid="{9F108D8A-7459-49DF-A116-A901C2278A67}"/>
    <cellStyle name="標準 101 2" xfId="214" xr:uid="{AFCBB1CD-1038-4F65-B289-63A519E70F1D}"/>
    <cellStyle name="標準 102" xfId="215" xr:uid="{FBD6F140-FC3B-42D5-B719-11DDB51CF524}"/>
    <cellStyle name="標準 103" xfId="216" xr:uid="{31D82231-260B-4194-ADAE-37A8AEF711BF}"/>
    <cellStyle name="標準 104" xfId="217" xr:uid="{039870EA-AA4B-4DA5-AC1A-00A69456F503}"/>
    <cellStyle name="標準 105" xfId="218" xr:uid="{96F78BC9-6E1F-4B8A-83B7-27C05CECFB51}"/>
    <cellStyle name="標準 106" xfId="2" xr:uid="{FC737838-1008-405F-B640-819F7EFF8B50}"/>
    <cellStyle name="標準 11" xfId="219" xr:uid="{7CE0CAFD-0788-44CC-B6B5-D600A1C914B6}"/>
    <cellStyle name="標準 12" xfId="220" xr:uid="{18EB35FA-1B5B-49F9-90FD-A90CD4E7C7F2}"/>
    <cellStyle name="標準 12 2" xfId="221" xr:uid="{87363503-AD74-4535-BB65-131832BA62B5}"/>
    <cellStyle name="標準 12 3" xfId="222" xr:uid="{F2DE0723-3AEC-4DEF-95F2-EF411078F5DB}"/>
    <cellStyle name="標準 13" xfId="223" xr:uid="{AC4BCF64-DFF6-4621-94A2-E2BB6DCB2467}"/>
    <cellStyle name="標準 13 2" xfId="224" xr:uid="{D6B4957C-4479-47E5-8204-F4ED9C6B0F79}"/>
    <cellStyle name="標準 14" xfId="225" xr:uid="{4084118B-3E41-477E-A9AB-D67B948635DF}"/>
    <cellStyle name="標準 14 2" xfId="226" xr:uid="{EC48928D-D40C-4D54-B6C0-40C75BF263B1}"/>
    <cellStyle name="標準 15" xfId="227" xr:uid="{AC8CD018-BD81-450F-ADD1-DE462B52C75E}"/>
    <cellStyle name="標準 16" xfId="228" xr:uid="{D73087D3-D027-4617-A01D-DEE1AB6F945C}"/>
    <cellStyle name="標準 17" xfId="229" xr:uid="{3EC5D699-BB67-4F91-899B-872DD8B5E744}"/>
    <cellStyle name="標準 18" xfId="230" xr:uid="{21E21BC2-52D1-44EB-B677-76EB8D57EE97}"/>
    <cellStyle name="標準 19" xfId="231" xr:uid="{26716369-7BC1-468C-9203-5643CFAB4BC8}"/>
    <cellStyle name="標準 2" xfId="3" xr:uid="{C53E1467-15D7-4256-A9F8-81451E5476E3}"/>
    <cellStyle name="標準 2 10" xfId="232" xr:uid="{952FB9A9-86B8-44CA-9FA4-5BDFDD6FA35C}"/>
    <cellStyle name="標準 2 11" xfId="233" xr:uid="{524F008E-3D05-4DF0-9A90-C31FD8539D11}"/>
    <cellStyle name="標準 2 12" xfId="234" xr:uid="{32C8BE75-9EED-4F2A-851A-608B065B185F}"/>
    <cellStyle name="標準 2 2" xfId="235" xr:uid="{50D70961-4615-40D2-BC72-FFABD9D72063}"/>
    <cellStyle name="標準 2 2 2" xfId="236" xr:uid="{E5292E72-B9E7-4E47-917C-D4269539FAAD}"/>
    <cellStyle name="標準 2 2 2 2" xfId="237" xr:uid="{28CE179E-3788-4C51-802F-65B8DC68C006}"/>
    <cellStyle name="標準 2 3" xfId="238" xr:uid="{931201C7-80CE-4A6D-B9F5-C6ED1C303774}"/>
    <cellStyle name="標準 2 3 2" xfId="239" xr:uid="{F4190C28-C064-4586-AD1E-3F4BD649FD4C}"/>
    <cellStyle name="標準 2 3_（参考）●220423_任命権者間異動情報（情報交換作成用）" xfId="240" xr:uid="{CF1C330B-7FF1-4283-9C25-8DE0A5D6B88B}"/>
    <cellStyle name="標準 2 4" xfId="241" xr:uid="{466C4803-B9EF-497E-885E-62634BFE1AAD}"/>
    <cellStyle name="標準 2 4 2" xfId="242" xr:uid="{F55CA5E1-0C6F-47A2-88D9-DEBCA863165B}"/>
    <cellStyle name="標準 2 5" xfId="243" xr:uid="{BA978B2F-2A4B-4033-871C-3A2A7DF43A05}"/>
    <cellStyle name="標準 2 5 2" xfId="244" xr:uid="{143502DA-D4D0-4A90-9C79-AF88FDEF088D}"/>
    <cellStyle name="標準 2 6" xfId="245" xr:uid="{D9A1C701-AC20-4F62-878E-18EC8E729348}"/>
    <cellStyle name="標準 2 6 2" xfId="246" xr:uid="{8AE98D30-460F-40EA-AAB9-72F00B665E91}"/>
    <cellStyle name="標準 2 7" xfId="247" xr:uid="{54947316-4B35-4A3B-9684-6E26A2C3187F}"/>
    <cellStyle name="標準 2 8" xfId="248" xr:uid="{7809FC73-1A5E-4E89-AAAA-60D9DF212B65}"/>
    <cellStyle name="標準 2 9" xfId="249" xr:uid="{3915C87C-71B3-40B8-8310-83D794C4FDD5}"/>
    <cellStyle name="標準 2_（参考）22任命権者間異動情報（ａｌｌ）" xfId="250" xr:uid="{36ADD5B8-32E8-48FB-9624-6E677DB311B0}"/>
    <cellStyle name="標準 20" xfId="251" xr:uid="{888FB912-155E-49CD-9918-AF4F52393462}"/>
    <cellStyle name="標準 21" xfId="252" xr:uid="{9A4E8395-3620-497B-BAAB-1C006B2CEBCB}"/>
    <cellStyle name="標準 22" xfId="253" xr:uid="{95675E8D-DA56-482E-B89E-5EFB632D17EE}"/>
    <cellStyle name="標準 23" xfId="254" xr:uid="{9125FCE6-9E9C-4F7A-9493-92001F3F9635}"/>
    <cellStyle name="標準 24" xfId="255" xr:uid="{9504C10B-CF5D-46EA-AE64-58F004650556}"/>
    <cellStyle name="標準 25" xfId="256" xr:uid="{0E335288-95C6-4589-936B-E841047D3B42}"/>
    <cellStyle name="標準 26" xfId="257" xr:uid="{F0D539E2-0BAF-4F6A-A3CB-D0F2877FE2C2}"/>
    <cellStyle name="標準 27" xfId="258" xr:uid="{AA380C6D-347C-4DAF-878E-C16F3CF10429}"/>
    <cellStyle name="標準 28" xfId="259" xr:uid="{3E4A4134-9D93-4B05-B067-33381D80AB30}"/>
    <cellStyle name="標準 29" xfId="260" xr:uid="{79DE4CC8-AAAA-4977-9ED2-4EAA512A70AF}"/>
    <cellStyle name="標準 3" xfId="261" xr:uid="{041DC5DD-66E3-41A4-B799-06355718354E}"/>
    <cellStyle name="標準 3 2" xfId="262" xr:uid="{FEAB0566-7601-46E9-BB49-5BBC9BF86AA8}"/>
    <cellStyle name="標準 3 2 2" xfId="263" xr:uid="{E78C7B63-7F2B-4A05-8F8A-62EACA8FF09E}"/>
    <cellStyle name="標準 3 3" xfId="264" xr:uid="{5767CC48-DE6A-42CF-8E4E-B32F1C0D2309}"/>
    <cellStyle name="標準 3 3 2" xfId="265" xr:uid="{1285D113-AEAB-4EC4-8089-C890ECF737C6}"/>
    <cellStyle name="標準 3 4" xfId="266" xr:uid="{6B3349EC-33B2-4C81-B5FA-0B594C90AAFB}"/>
    <cellStyle name="標準 3 4 2" xfId="267" xr:uid="{FAC42940-5EFB-418D-8CAA-EEADD1311DF9}"/>
    <cellStyle name="標準 3 5" xfId="268" xr:uid="{92419BB2-4E9F-4939-B515-928A2802F885}"/>
    <cellStyle name="標準 3_（201208ｶﾒﾔﾏ修正）（北区一部追加）【回答】◎H25_内申調書（全体）" xfId="269" xr:uid="{969E4ABD-EA86-484B-98FB-E03D74A57EDC}"/>
    <cellStyle name="標準 30" xfId="270" xr:uid="{FB8BA46A-F9FE-4509-BE33-BB2D9228A138}"/>
    <cellStyle name="標準 31" xfId="271" xr:uid="{59EF0F57-BFF0-4664-87D0-AE6A185D6B5F}"/>
    <cellStyle name="標準 32" xfId="272" xr:uid="{1A7541ED-6683-4F3D-A71A-023CE29208F7}"/>
    <cellStyle name="標準 33" xfId="273" xr:uid="{E5571320-CCA1-4B49-9120-CE341FF9FE55}"/>
    <cellStyle name="標準 34" xfId="274" xr:uid="{72348B8E-574A-497E-A663-A886FCF35B1F}"/>
    <cellStyle name="標準 35" xfId="275" xr:uid="{DED7CBD6-1513-40D0-AAF5-FFC61D97CBC4}"/>
    <cellStyle name="標準 36" xfId="276" xr:uid="{17CFC963-4B37-4618-8BBC-DE10CA6190A4}"/>
    <cellStyle name="標準 37" xfId="277" xr:uid="{53B708BE-534B-478B-9D06-6E55DE4ECD96}"/>
    <cellStyle name="標準 38" xfId="278" xr:uid="{F2B005AB-FF6D-421A-803B-82B8DFD80832}"/>
    <cellStyle name="標準 39" xfId="279" xr:uid="{A38DE94B-338E-4616-BD14-CDFADC0C14BB}"/>
    <cellStyle name="標準 4" xfId="280" xr:uid="{C55EEF98-CF84-4FFA-BF12-29B75DC89CED}"/>
    <cellStyle name="標準 4 2" xfId="281" xr:uid="{45FF545E-82A5-4174-B22B-75BA8E5FC3ED}"/>
    <cellStyle name="標準 4 3" xfId="282" xr:uid="{7A48C4EC-A489-4E91-AEB3-0DAF13DECEDA}"/>
    <cellStyle name="標準 4 4" xfId="283" xr:uid="{BE38BD07-A22C-4442-9110-45B7806969F8}"/>
    <cellStyle name="標準 4 5" xfId="284" xr:uid="{1B8A260F-F3E8-4DE5-9EC0-3936ECE92BA7}"/>
    <cellStyle name="標準 40" xfId="285" xr:uid="{AD55E04F-2009-4F1F-93BD-355F3F589B58}"/>
    <cellStyle name="標準 41" xfId="286" xr:uid="{77FB27BA-EE30-4961-A43F-5AD7D36913BF}"/>
    <cellStyle name="標準 42" xfId="287" xr:uid="{4538073D-7A7D-4339-9276-B05FBE2437F5}"/>
    <cellStyle name="標準 43" xfId="288" xr:uid="{DB1BF751-AB7E-430A-91EF-49D6BE5E65BA}"/>
    <cellStyle name="標準 44" xfId="289" xr:uid="{41AEF394-22A2-4F72-B139-2381515962A1}"/>
    <cellStyle name="標準 45" xfId="290" xr:uid="{920FB76D-EDD2-46E5-9739-C2FE74849A3C}"/>
    <cellStyle name="標準 46" xfId="291" xr:uid="{F652381A-879C-4E8D-ABDC-7F9F29C110B8}"/>
    <cellStyle name="標準 47" xfId="292" xr:uid="{516FDBA8-B521-4AF8-A9A5-7C385A4F2512}"/>
    <cellStyle name="標準 48" xfId="293" xr:uid="{1FB83459-9B4F-4078-940F-6489204C6ABB}"/>
    <cellStyle name="標準 49" xfId="294" xr:uid="{7CDF6FD6-28E9-4D26-A799-13734596BDD9}"/>
    <cellStyle name="標準 5" xfId="295" xr:uid="{DDE6866F-AE08-49F4-AA69-E02574E2DB57}"/>
    <cellStyle name="標準 5 2" xfId="296" xr:uid="{683B7886-9948-4841-831A-CAF3809C03D7}"/>
    <cellStyle name="標準 5 2 2" xfId="297" xr:uid="{41D3C78F-ED7A-4E43-816B-9B371D5075D4}"/>
    <cellStyle name="標準 5 3" xfId="298" xr:uid="{FF9BC181-FBA1-486C-9D1E-D376B7E31713}"/>
    <cellStyle name="標準 50" xfId="299" xr:uid="{C655C573-9A14-4FC4-AACB-0A3B62D238C2}"/>
    <cellStyle name="標準 51" xfId="300" xr:uid="{FCE9D426-A79A-4DE4-80AC-18D1DC9A3714}"/>
    <cellStyle name="標準 52" xfId="301" xr:uid="{CB5D1E88-393A-43C9-BFFF-2D4B613623A9}"/>
    <cellStyle name="標準 53" xfId="302" xr:uid="{14B0C089-4D38-4740-B7B9-5FA71C6F6515}"/>
    <cellStyle name="標準 54" xfId="303" xr:uid="{42D666F6-24E0-485B-AFC3-62BDB9672CFA}"/>
    <cellStyle name="標準 55" xfId="304" xr:uid="{6D3BB962-B8C1-4E7C-B3CD-F6FE128E990A}"/>
    <cellStyle name="標準 56" xfId="305" xr:uid="{5C7594A6-A433-4F6A-8AA9-D14E3299268A}"/>
    <cellStyle name="標準 57" xfId="306" xr:uid="{94EB87AE-1D0A-4FB8-BED5-8DDA4AFFA2C4}"/>
    <cellStyle name="標準 58" xfId="307" xr:uid="{460D33C6-C801-4F6A-8FC4-2A15EF48A9DF}"/>
    <cellStyle name="標準 59" xfId="308" xr:uid="{CFC72E7D-73CD-401D-9CCD-F7CE29E2D79B}"/>
    <cellStyle name="標準 6" xfId="309" xr:uid="{20970CE9-103C-492B-BD51-81C38F87E013}"/>
    <cellStyle name="標準 6 2" xfId="310" xr:uid="{D7654C7F-3543-4637-8739-7D6ECCCBA0D5}"/>
    <cellStyle name="標準 60" xfId="311" xr:uid="{3213E0CD-3D65-4025-A312-1B380C8870FF}"/>
    <cellStyle name="標準 61" xfId="312" xr:uid="{AA03631F-43F6-422B-A2CA-1129AC61849D}"/>
    <cellStyle name="標準 62" xfId="313" xr:uid="{FB09033F-B392-4DB2-9E9E-A832C532DA74}"/>
    <cellStyle name="標準 63" xfId="314" xr:uid="{CF3533A2-3FE4-4981-AC2E-1E9A4DF0D3DA}"/>
    <cellStyle name="標準 64" xfId="315" xr:uid="{80DE37C5-EA1F-4B09-98E8-7987FB5DA5A2}"/>
    <cellStyle name="標準 65" xfId="316" xr:uid="{D012AD54-4E17-445D-8FF7-BE21EB623584}"/>
    <cellStyle name="標準 66" xfId="317" xr:uid="{1FA61957-AB47-49D2-8D53-8412BE5AF8D4}"/>
    <cellStyle name="標準 67" xfId="318" xr:uid="{FDD2BC59-E836-4B76-878F-0FC0E63B0A7A}"/>
    <cellStyle name="標準 68" xfId="319" xr:uid="{B8BA505C-10D1-4941-AF35-9B96A82D3668}"/>
    <cellStyle name="標準 69" xfId="320" xr:uid="{AC2B9207-387D-4618-BFE1-ED3F293C9AAE}"/>
    <cellStyle name="標準 7" xfId="321" xr:uid="{41A21A10-BBB3-420B-A7D4-7E03DB2270E0}"/>
    <cellStyle name="標準 70" xfId="322" xr:uid="{C969EA16-DC0A-45C9-B4F1-2BD3AB225EF9}"/>
    <cellStyle name="標準 71" xfId="323" xr:uid="{054A00BB-B6EF-4E48-AAC0-29E64962CE66}"/>
    <cellStyle name="標準 72" xfId="324" xr:uid="{50068AD1-C633-4B90-87F9-AD4172A78101}"/>
    <cellStyle name="標準 73" xfId="325" xr:uid="{17B76C44-C905-40D6-ABA6-C360DF3A807F}"/>
    <cellStyle name="標準 74" xfId="326" xr:uid="{E4ACA5E2-9C5A-4D2D-8D91-D641BBC00D3A}"/>
    <cellStyle name="標準 75" xfId="327" xr:uid="{045B2B5B-3702-4D6F-9D90-F151CF1DA3B8}"/>
    <cellStyle name="標準 76" xfId="328" xr:uid="{1F948E1B-53B6-416F-9AB5-6C49775F7FDF}"/>
    <cellStyle name="標準 77" xfId="329" xr:uid="{68FD5131-AF0B-425F-B326-EACA3A820438}"/>
    <cellStyle name="標準 78" xfId="330" xr:uid="{D3E08B42-6E2D-4F1B-B03C-29113F53FB81}"/>
    <cellStyle name="標準 79" xfId="331" xr:uid="{B04BAA00-8A28-4FE9-B8A9-A4FC59AA11D7}"/>
    <cellStyle name="標準 8" xfId="332" xr:uid="{A9243655-F6F5-4FE4-A872-D25B071351DC}"/>
    <cellStyle name="標準 8 2" xfId="333" xr:uid="{E9F6B772-D9D1-4CE9-BE2F-44EC56D2B40D}"/>
    <cellStyle name="標準 80" xfId="334" xr:uid="{B1C96DD1-E07F-48B8-A44F-BB15A0332A92}"/>
    <cellStyle name="標準 81" xfId="335" xr:uid="{2D024DD3-4AD0-458F-B472-1BE37550E51B}"/>
    <cellStyle name="標準 82" xfId="336" xr:uid="{F59B68B4-8D31-4112-8D10-5FDB63ECA45A}"/>
    <cellStyle name="標準 83" xfId="337" xr:uid="{82AE6200-AB99-42BB-907E-FD452A5D23FF}"/>
    <cellStyle name="標準 84" xfId="338" xr:uid="{32613539-8923-4B88-8091-29DBC4C6A5F9}"/>
    <cellStyle name="標準 85" xfId="339" xr:uid="{A5C39E01-EC35-47F5-8812-B6DF91AAA716}"/>
    <cellStyle name="標準 86" xfId="340" xr:uid="{1911AD05-B6E4-48BE-984D-A1C0333EAF9D}"/>
    <cellStyle name="標準 86 2" xfId="341" xr:uid="{146A1E74-4AE5-4239-A2BD-E4C22F31C2B2}"/>
    <cellStyle name="標準 87" xfId="342" xr:uid="{8F6DB0E7-FCC3-43F1-892C-28B9AC4D8426}"/>
    <cellStyle name="標準 88" xfId="343" xr:uid="{190B5D38-6D92-4EA7-9DC5-28E0E6221D34}"/>
    <cellStyle name="標準 89" xfId="344" xr:uid="{47754986-0617-4B5C-AAF5-B6F1DE56DAD3}"/>
    <cellStyle name="標準 9" xfId="345" xr:uid="{EC263B6F-D5E9-4096-8275-FEA5020546B9}"/>
    <cellStyle name="標準 90" xfId="346" xr:uid="{1EF5E520-D912-458C-8254-256AD6E6B27B}"/>
    <cellStyle name="標準 91" xfId="347" xr:uid="{AA873A3A-49CF-4441-AA7B-201E6A49FA18}"/>
    <cellStyle name="標準 92" xfId="348" xr:uid="{86BA12E9-87DD-44DE-8E64-7B0DAED2ED62}"/>
    <cellStyle name="標準 93" xfId="349" xr:uid="{D7943B8A-D386-43E5-9BCF-33A462CC046B}"/>
    <cellStyle name="標準 94" xfId="350" xr:uid="{BCAA5335-1D1B-492D-932C-88BC231900BC}"/>
    <cellStyle name="標準 95" xfId="351" xr:uid="{68744566-EA1D-44F1-9D07-424977190280}"/>
    <cellStyle name="標準 96" xfId="352" xr:uid="{4FD8FC93-8346-45A5-BE4C-D2F9194E28CB}"/>
    <cellStyle name="標準 97" xfId="353" xr:uid="{306ACBEC-219B-441A-A670-E35420ACA20D}"/>
    <cellStyle name="標準 98" xfId="354" xr:uid="{5217EB86-06B0-408C-B133-D4D7E9DD14E4}"/>
    <cellStyle name="標準 99" xfId="355" xr:uid="{649404E6-4F3C-4114-947C-B5828827B9ED}"/>
    <cellStyle name="良い 2" xfId="356" xr:uid="{32C7C217-E4DF-43EF-8601-AA264114B754}"/>
    <cellStyle name="良い 3" xfId="357" xr:uid="{20FEE6D1-B8A2-4EB8-A256-4F332CD14F39}"/>
    <cellStyle name="良い 4" xfId="358" xr:uid="{ABED64FA-F0EA-440D-A22E-09769E4FDF7C}"/>
    <cellStyle name="良い 5" xfId="359" xr:uid="{EA8206D7-47DB-49A5-A930-1CD92F2E4B02}"/>
  </cellStyles>
  <dxfs count="0"/>
  <tableStyles count="0" defaultTableStyle="TableStyleMedium9" defaultPivotStyle="PivotStyleLight16"/>
  <colors>
    <mruColors>
      <color rgb="FFADF9F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pixabay.com/ja/%E3%83%80%E3%82%A6%E3%83%B3-%E7%9F%A2%E5%8D%B0-%E6%9B%B2%E7%B7%9A-%E8%A8%98%E5%8F%B7-%E3%82%B7%E3%83%B3%E3%83%9C%E3%83%AB-%E6%96%B9%E5%90%91-%E3%82%A2%E3%82%A4%E3%82%B3%E3%83%B3%E3%82%92-%E8%A8%AD%E5%AE%9A-47585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8</xdr:row>
      <xdr:rowOff>19051</xdr:rowOff>
    </xdr:from>
    <xdr:to>
      <xdr:col>2</xdr:col>
      <xdr:colOff>542925</xdr:colOff>
      <xdr:row>9</xdr:row>
      <xdr:rowOff>114300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D910F21D-C1F9-1C11-0222-6DF994B63447}"/>
            </a:ext>
          </a:extLst>
        </xdr:cNvPr>
        <xdr:cNvSpPr/>
      </xdr:nvSpPr>
      <xdr:spPr>
        <a:xfrm rot="5400000">
          <a:off x="1452563" y="1290638"/>
          <a:ext cx="257174" cy="323850"/>
        </a:xfrm>
        <a:prstGeom prst="bent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295275</xdr:colOff>
      <xdr:row>34</xdr:row>
      <xdr:rowOff>19050</xdr:rowOff>
    </xdr:from>
    <xdr:to>
      <xdr:col>8</xdr:col>
      <xdr:colOff>57150</xdr:colOff>
      <xdr:row>36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5917599-EA63-430A-95B9-0B07B74BA21C}"/>
            </a:ext>
          </a:extLst>
        </xdr:cNvPr>
        <xdr:cNvSpPr/>
      </xdr:nvSpPr>
      <xdr:spPr>
        <a:xfrm>
          <a:off x="5695950" y="4448175"/>
          <a:ext cx="3619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円</a:t>
          </a: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152400</xdr:colOff>
      <xdr:row>34</xdr:row>
      <xdr:rowOff>28575</xdr:rowOff>
    </xdr:from>
    <xdr:to>
      <xdr:col>11</xdr:col>
      <xdr:colOff>514350</xdr:colOff>
      <xdr:row>36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AF564F-9A72-44AC-93AB-2C300192D003}"/>
            </a:ext>
          </a:extLst>
        </xdr:cNvPr>
        <xdr:cNvSpPr/>
      </xdr:nvSpPr>
      <xdr:spPr>
        <a:xfrm>
          <a:off x="6800850" y="4686300"/>
          <a:ext cx="3619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円</a:t>
          </a: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152400</xdr:colOff>
      <xdr:row>39</xdr:row>
      <xdr:rowOff>19050</xdr:rowOff>
    </xdr:from>
    <xdr:to>
      <xdr:col>11</xdr:col>
      <xdr:colOff>514350</xdr:colOff>
      <xdr:row>41</xdr:row>
      <xdr:rowOff>57150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F62932-174A-436B-B41C-22419D636360}"/>
            </a:ext>
          </a:extLst>
        </xdr:cNvPr>
        <xdr:cNvSpPr/>
      </xdr:nvSpPr>
      <xdr:spPr>
        <a:xfrm>
          <a:off x="6800850" y="5534025"/>
          <a:ext cx="361950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円</a:t>
          </a: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285750</xdr:colOff>
      <xdr:row>39</xdr:row>
      <xdr:rowOff>38100</xdr:rowOff>
    </xdr:from>
    <xdr:to>
      <xdr:col>7</xdr:col>
      <xdr:colOff>561975</xdr:colOff>
      <xdr:row>41</xdr:row>
      <xdr:rowOff>76200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F98CD85-FAE5-4A18-B916-032E32C6A0B6}"/>
            </a:ext>
          </a:extLst>
        </xdr:cNvPr>
        <xdr:cNvSpPr/>
      </xdr:nvSpPr>
      <xdr:spPr>
        <a:xfrm>
          <a:off x="4533900" y="5553075"/>
          <a:ext cx="276225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円</a:t>
          </a:r>
        </a:p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0</xdr:colOff>
      <xdr:row>37</xdr:row>
      <xdr:rowOff>76200</xdr:rowOff>
    </xdr:from>
    <xdr:to>
      <xdr:col>4</xdr:col>
      <xdr:colOff>333375</xdr:colOff>
      <xdr:row>39</xdr:row>
      <xdr:rowOff>114300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6797ACF-E75F-4D10-B612-4C40411A7D76}"/>
            </a:ext>
          </a:extLst>
        </xdr:cNvPr>
        <xdr:cNvSpPr/>
      </xdr:nvSpPr>
      <xdr:spPr>
        <a:xfrm>
          <a:off x="4171950" y="4991100"/>
          <a:ext cx="3619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＋</a:t>
          </a:r>
        </a:p>
      </xdr:txBody>
    </xdr:sp>
    <xdr:clientData/>
  </xdr:twoCellAnchor>
  <xdr:twoCellAnchor>
    <xdr:from>
      <xdr:col>8</xdr:col>
      <xdr:colOff>0</xdr:colOff>
      <xdr:row>37</xdr:row>
      <xdr:rowOff>76200</xdr:rowOff>
    </xdr:from>
    <xdr:to>
      <xdr:col>8</xdr:col>
      <xdr:colOff>361950</xdr:colOff>
      <xdr:row>39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E26487A-E86B-4324-97E1-622FF52F1EEB}"/>
            </a:ext>
          </a:extLst>
        </xdr:cNvPr>
        <xdr:cNvSpPr/>
      </xdr:nvSpPr>
      <xdr:spPr>
        <a:xfrm>
          <a:off x="6000750" y="4991100"/>
          <a:ext cx="3619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kern="1200">
              <a:solidFill>
                <a:schemeClr val="tx1"/>
              </a:solidFill>
            </a:rPr>
            <a:t>＋</a:t>
          </a:r>
        </a:p>
      </xdr:txBody>
    </xdr:sp>
    <xdr:clientData/>
  </xdr:twoCellAnchor>
  <xdr:twoCellAnchor>
    <xdr:from>
      <xdr:col>4</xdr:col>
      <xdr:colOff>9525</xdr:colOff>
      <xdr:row>21</xdr:row>
      <xdr:rowOff>133350</xdr:rowOff>
    </xdr:from>
    <xdr:to>
      <xdr:col>6</xdr:col>
      <xdr:colOff>161925</xdr:colOff>
      <xdr:row>24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85C6EDC-A486-4CD1-9884-AB63B8FABE93}"/>
            </a:ext>
          </a:extLst>
        </xdr:cNvPr>
        <xdr:cNvSpPr/>
      </xdr:nvSpPr>
      <xdr:spPr>
        <a:xfrm>
          <a:off x="2409825" y="2476500"/>
          <a:ext cx="13525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kern="1200">
              <a:solidFill>
                <a:schemeClr val="tx1"/>
              </a:solidFill>
            </a:rPr>
            <a:t>おおよそ</a:t>
          </a:r>
        </a:p>
      </xdr:txBody>
    </xdr:sp>
    <xdr:clientData/>
  </xdr:twoCellAnchor>
  <xdr:twoCellAnchor>
    <xdr:from>
      <xdr:col>4</xdr:col>
      <xdr:colOff>0</xdr:colOff>
      <xdr:row>25</xdr:row>
      <xdr:rowOff>133350</xdr:rowOff>
    </xdr:from>
    <xdr:to>
      <xdr:col>6</xdr:col>
      <xdr:colOff>152400</xdr:colOff>
      <xdr:row>28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DBA9C3C-5A89-40A1-B0ED-EBADCAD28E00}"/>
            </a:ext>
          </a:extLst>
        </xdr:cNvPr>
        <xdr:cNvSpPr/>
      </xdr:nvSpPr>
      <xdr:spPr>
        <a:xfrm>
          <a:off x="2447925" y="4552950"/>
          <a:ext cx="13525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おおよそ</a:t>
          </a:r>
        </a:p>
      </xdr:txBody>
    </xdr:sp>
    <xdr:clientData/>
  </xdr:twoCellAnchor>
  <xdr:twoCellAnchor editAs="oneCell">
    <xdr:from>
      <xdr:col>12</xdr:col>
      <xdr:colOff>539127</xdr:colOff>
      <xdr:row>21</xdr:row>
      <xdr:rowOff>120025</xdr:rowOff>
    </xdr:from>
    <xdr:to>
      <xdr:col>14</xdr:col>
      <xdr:colOff>399660</xdr:colOff>
      <xdr:row>25</xdr:row>
      <xdr:rowOff>117485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8BF2C14-3494-7AC5-02FF-63240AD82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 rot="3962573">
          <a:off x="8030262" y="2423378"/>
          <a:ext cx="647947" cy="122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0"/>
  <sheetViews>
    <sheetView topLeftCell="A314" workbookViewId="0">
      <selection activeCell="I458" sqref="I458"/>
    </sheetView>
  </sheetViews>
  <sheetFormatPr defaultRowHeight="13.2"/>
  <cols>
    <col min="2" max="3" width="7.44140625" customWidth="1"/>
    <col min="4" max="4" width="10" customWidth="1"/>
    <col min="5" max="5" width="6" customWidth="1"/>
    <col min="6" max="6" width="10" customWidth="1"/>
    <col min="7" max="7" width="6.109375" customWidth="1"/>
    <col min="8" max="8" width="6" style="17" customWidth="1"/>
    <col min="9" max="9" width="10" customWidth="1"/>
    <col min="10" max="10" width="6" customWidth="1"/>
    <col min="11" max="11" width="10" customWidth="1"/>
    <col min="12" max="13" width="6" customWidth="1"/>
    <col min="14" max="14" width="10" customWidth="1"/>
    <col min="15" max="15" width="6" customWidth="1"/>
    <col min="16" max="16" width="10" customWidth="1"/>
    <col min="17" max="17" width="6.109375" customWidth="1"/>
    <col min="18" max="18" width="5.77734375" customWidth="1"/>
  </cols>
  <sheetData>
    <row r="1" spans="1:18" ht="21.75" customHeight="1">
      <c r="C1" s="68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34.5" customHeight="1">
      <c r="B2" s="10"/>
      <c r="C2" s="1" t="s">
        <v>1</v>
      </c>
      <c r="D2" s="69" t="s">
        <v>2</v>
      </c>
      <c r="E2" s="70"/>
      <c r="F2" s="70"/>
      <c r="G2" s="70"/>
      <c r="H2" s="71"/>
      <c r="I2" s="69" t="s">
        <v>3</v>
      </c>
      <c r="J2" s="70"/>
      <c r="K2" s="70"/>
      <c r="L2" s="70"/>
      <c r="M2" s="71"/>
      <c r="N2" s="69" t="s">
        <v>4</v>
      </c>
      <c r="O2" s="70"/>
      <c r="P2" s="70"/>
      <c r="Q2" s="70"/>
      <c r="R2" s="71"/>
    </row>
    <row r="3" spans="1:18" ht="17.399999999999999" customHeight="1">
      <c r="B3" s="11"/>
      <c r="C3" s="72" t="s">
        <v>5</v>
      </c>
      <c r="D3" s="74" t="s">
        <v>6</v>
      </c>
      <c r="E3" s="75"/>
      <c r="F3" s="74" t="s">
        <v>7</v>
      </c>
      <c r="G3" s="75"/>
      <c r="H3" s="76" t="s">
        <v>8</v>
      </c>
      <c r="I3" s="74" t="s">
        <v>6</v>
      </c>
      <c r="J3" s="75"/>
      <c r="K3" s="74" t="s">
        <v>7</v>
      </c>
      <c r="L3" s="75"/>
      <c r="M3" s="72" t="s">
        <v>8</v>
      </c>
      <c r="N3" s="74"/>
      <c r="O3" s="75"/>
      <c r="P3" s="74"/>
      <c r="Q3" s="75"/>
      <c r="R3" s="72"/>
    </row>
    <row r="4" spans="1:18" ht="29.25" customHeight="1">
      <c r="B4" s="4"/>
      <c r="C4" s="73"/>
      <c r="D4" s="2" t="s">
        <v>9</v>
      </c>
      <c r="E4" s="2" t="s">
        <v>10</v>
      </c>
      <c r="F4" s="2" t="s">
        <v>9</v>
      </c>
      <c r="G4" s="2" t="s">
        <v>10</v>
      </c>
      <c r="H4" s="77"/>
      <c r="I4" s="35" t="s">
        <v>9</v>
      </c>
      <c r="J4" s="3" t="s">
        <v>10</v>
      </c>
      <c r="K4" s="3" t="s">
        <v>9</v>
      </c>
      <c r="L4" s="3" t="s">
        <v>10</v>
      </c>
      <c r="M4" s="78"/>
      <c r="N4" s="3"/>
      <c r="O4" s="3"/>
      <c r="P4" s="3"/>
      <c r="Q4" s="3"/>
      <c r="R4" s="78"/>
    </row>
    <row r="5" spans="1:18" ht="17.25" customHeight="1">
      <c r="A5">
        <v>1</v>
      </c>
      <c r="B5" s="5" t="str">
        <f>A5&amp;"-"&amp;C5</f>
        <v>1-1</v>
      </c>
      <c r="C5" s="5">
        <v>1</v>
      </c>
      <c r="D5" s="190">
        <v>1853</v>
      </c>
      <c r="E5" s="191">
        <v>11</v>
      </c>
      <c r="F5" s="190">
        <v>1976</v>
      </c>
      <c r="G5" s="191">
        <v>11</v>
      </c>
      <c r="H5" s="192">
        <v>123</v>
      </c>
      <c r="I5" s="12"/>
      <c r="J5" s="12"/>
      <c r="K5" s="29"/>
      <c r="L5" s="30"/>
      <c r="M5" s="12"/>
      <c r="N5" s="31"/>
      <c r="O5" s="12"/>
      <c r="P5" s="12"/>
      <c r="Q5" s="12"/>
      <c r="R5" s="12"/>
    </row>
    <row r="6" spans="1:18" ht="17.25" customHeight="1">
      <c r="A6">
        <v>1</v>
      </c>
      <c r="B6" s="5" t="str">
        <f t="shared" ref="B6:B69" si="0">A6&amp;"-"&amp;C6</f>
        <v>1-2</v>
      </c>
      <c r="C6" s="6">
        <v>2</v>
      </c>
      <c r="D6" s="190">
        <v>1864</v>
      </c>
      <c r="E6" s="191">
        <v>11</v>
      </c>
      <c r="F6" s="190">
        <v>1987</v>
      </c>
      <c r="G6" s="191">
        <v>11</v>
      </c>
      <c r="H6" s="192">
        <v>123</v>
      </c>
      <c r="I6" s="12"/>
      <c r="J6" s="12"/>
      <c r="K6" s="12"/>
      <c r="L6" s="30"/>
      <c r="M6" s="12"/>
      <c r="N6" s="31"/>
      <c r="O6" s="12"/>
      <c r="P6" s="12"/>
      <c r="Q6" s="12"/>
      <c r="R6" s="12"/>
    </row>
    <row r="7" spans="1:18" ht="17.25" customHeight="1">
      <c r="A7">
        <v>1</v>
      </c>
      <c r="B7" s="5" t="str">
        <f t="shared" si="0"/>
        <v>1-3</v>
      </c>
      <c r="C7" s="6">
        <v>3</v>
      </c>
      <c r="D7" s="190">
        <v>1875</v>
      </c>
      <c r="E7" s="191">
        <v>11</v>
      </c>
      <c r="F7" s="190">
        <v>1998</v>
      </c>
      <c r="G7" s="191">
        <v>11</v>
      </c>
      <c r="H7" s="192">
        <v>123</v>
      </c>
      <c r="I7" s="12"/>
      <c r="J7" s="12"/>
      <c r="K7" s="12"/>
      <c r="L7" s="30"/>
      <c r="M7" s="12"/>
      <c r="N7" s="31"/>
      <c r="O7" s="12"/>
      <c r="P7" s="12"/>
      <c r="Q7" s="12"/>
      <c r="R7" s="12"/>
    </row>
    <row r="8" spans="1:18" ht="17.25" customHeight="1">
      <c r="A8">
        <v>1</v>
      </c>
      <c r="B8" s="5" t="str">
        <f t="shared" si="0"/>
        <v>1-4</v>
      </c>
      <c r="C8" s="7">
        <v>4</v>
      </c>
      <c r="D8" s="193">
        <v>1886</v>
      </c>
      <c r="E8" s="194">
        <v>13</v>
      </c>
      <c r="F8" s="193">
        <v>2009</v>
      </c>
      <c r="G8" s="194">
        <v>13</v>
      </c>
      <c r="H8" s="195">
        <v>123</v>
      </c>
      <c r="I8" s="12"/>
      <c r="J8" s="12"/>
      <c r="K8" s="12"/>
      <c r="L8" s="30"/>
      <c r="M8" s="12"/>
      <c r="N8" s="31"/>
      <c r="O8" s="12"/>
      <c r="P8" s="12"/>
      <c r="Q8" s="12"/>
      <c r="R8" s="12"/>
    </row>
    <row r="9" spans="1:18" ht="17.25" customHeight="1">
      <c r="A9">
        <v>1</v>
      </c>
      <c r="B9" s="5" t="str">
        <f t="shared" si="0"/>
        <v>1-5</v>
      </c>
      <c r="C9" s="5">
        <v>5</v>
      </c>
      <c r="D9" s="190">
        <v>1899</v>
      </c>
      <c r="E9" s="191">
        <v>14</v>
      </c>
      <c r="F9" s="190">
        <v>2022</v>
      </c>
      <c r="G9" s="191">
        <v>14</v>
      </c>
      <c r="H9" s="192">
        <v>123</v>
      </c>
      <c r="I9" s="12"/>
      <c r="J9" s="12"/>
      <c r="K9" s="12"/>
      <c r="L9" s="30"/>
      <c r="M9" s="12"/>
      <c r="N9" s="31"/>
      <c r="O9" s="12"/>
      <c r="P9" s="12"/>
      <c r="Q9" s="12"/>
      <c r="R9" s="12"/>
    </row>
    <row r="10" spans="1:18" ht="17.25" customHeight="1">
      <c r="A10">
        <v>1</v>
      </c>
      <c r="B10" s="5" t="str">
        <f t="shared" si="0"/>
        <v>1-6</v>
      </c>
      <c r="C10" s="6">
        <v>6</v>
      </c>
      <c r="D10" s="190">
        <v>1913</v>
      </c>
      <c r="E10" s="191">
        <v>13</v>
      </c>
      <c r="F10" s="190">
        <v>2036</v>
      </c>
      <c r="G10" s="191">
        <v>13</v>
      </c>
      <c r="H10" s="192">
        <v>123</v>
      </c>
      <c r="I10" s="12"/>
      <c r="J10" s="12"/>
      <c r="K10" s="12"/>
      <c r="L10" s="30"/>
      <c r="M10" s="12"/>
      <c r="N10" s="31"/>
      <c r="O10" s="12"/>
      <c r="P10" s="12"/>
      <c r="Q10" s="12"/>
      <c r="R10" s="12"/>
    </row>
    <row r="11" spans="1:18" ht="17.25" customHeight="1">
      <c r="A11">
        <v>1</v>
      </c>
      <c r="B11" s="5" t="str">
        <f t="shared" si="0"/>
        <v>1-7</v>
      </c>
      <c r="C11" s="6">
        <v>7</v>
      </c>
      <c r="D11" s="190">
        <v>1926</v>
      </c>
      <c r="E11" s="191">
        <v>13</v>
      </c>
      <c r="F11" s="190">
        <v>2049</v>
      </c>
      <c r="G11" s="191">
        <v>13</v>
      </c>
      <c r="H11" s="192">
        <v>123</v>
      </c>
      <c r="I11" s="12"/>
      <c r="J11" s="12"/>
      <c r="K11" s="12"/>
      <c r="L11" s="30"/>
      <c r="M11" s="12"/>
      <c r="N11" s="31"/>
      <c r="O11" s="12"/>
      <c r="P11" s="12"/>
      <c r="Q11" s="12"/>
      <c r="R11" s="12"/>
    </row>
    <row r="12" spans="1:18" ht="17.25" customHeight="1">
      <c r="A12">
        <v>1</v>
      </c>
      <c r="B12" s="5" t="str">
        <f t="shared" si="0"/>
        <v>1-8</v>
      </c>
      <c r="C12" s="7">
        <v>8</v>
      </c>
      <c r="D12" s="193">
        <v>1939</v>
      </c>
      <c r="E12" s="194">
        <v>11</v>
      </c>
      <c r="F12" s="193">
        <v>2062</v>
      </c>
      <c r="G12" s="194">
        <v>11</v>
      </c>
      <c r="H12" s="195">
        <v>123</v>
      </c>
      <c r="I12" s="12"/>
      <c r="J12" s="12"/>
      <c r="K12" s="12"/>
      <c r="L12" s="30"/>
      <c r="M12" s="12"/>
      <c r="N12" s="31"/>
      <c r="O12" s="12"/>
      <c r="P12" s="12"/>
      <c r="Q12" s="12"/>
      <c r="R12" s="12"/>
    </row>
    <row r="13" spans="1:18" ht="17.25" customHeight="1">
      <c r="A13">
        <v>1</v>
      </c>
      <c r="B13" s="5" t="str">
        <f t="shared" si="0"/>
        <v>1-9</v>
      </c>
      <c r="C13" s="5">
        <v>9</v>
      </c>
      <c r="D13" s="190">
        <v>1950</v>
      </c>
      <c r="E13" s="191">
        <v>13</v>
      </c>
      <c r="F13" s="190">
        <v>2073</v>
      </c>
      <c r="G13" s="191">
        <v>13</v>
      </c>
      <c r="H13" s="192">
        <v>123</v>
      </c>
      <c r="I13" s="12"/>
      <c r="J13" s="12"/>
      <c r="K13" s="12"/>
      <c r="L13" s="30"/>
      <c r="M13" s="12"/>
      <c r="N13" s="31"/>
      <c r="O13" s="12"/>
      <c r="P13" s="12"/>
      <c r="Q13" s="12"/>
      <c r="R13" s="12"/>
    </row>
    <row r="14" spans="1:18" ht="17.25" customHeight="1">
      <c r="A14">
        <v>1</v>
      </c>
      <c r="B14" s="5" t="str">
        <f t="shared" si="0"/>
        <v>1-10</v>
      </c>
      <c r="C14" s="6">
        <v>10</v>
      </c>
      <c r="D14" s="190">
        <v>1963</v>
      </c>
      <c r="E14" s="191">
        <v>13</v>
      </c>
      <c r="F14" s="190">
        <v>2086</v>
      </c>
      <c r="G14" s="191">
        <v>13</v>
      </c>
      <c r="H14" s="192">
        <v>123</v>
      </c>
      <c r="I14" s="12"/>
      <c r="J14" s="12"/>
      <c r="K14" s="12"/>
      <c r="L14" s="30"/>
      <c r="M14" s="12"/>
      <c r="N14" s="31"/>
      <c r="O14" s="12"/>
      <c r="P14" s="12"/>
      <c r="Q14" s="12"/>
      <c r="R14" s="12"/>
    </row>
    <row r="15" spans="1:18" ht="17.25" customHeight="1">
      <c r="A15">
        <v>1</v>
      </c>
      <c r="B15" s="5" t="str">
        <f t="shared" si="0"/>
        <v>1-11</v>
      </c>
      <c r="C15" s="6">
        <v>11</v>
      </c>
      <c r="D15" s="190">
        <v>1976</v>
      </c>
      <c r="E15" s="191">
        <v>13</v>
      </c>
      <c r="F15" s="190">
        <v>2099</v>
      </c>
      <c r="G15" s="191">
        <v>13</v>
      </c>
      <c r="H15" s="192">
        <v>123</v>
      </c>
      <c r="I15" s="12"/>
      <c r="J15" s="12"/>
      <c r="K15" s="12"/>
      <c r="L15" s="30"/>
      <c r="M15" s="12"/>
      <c r="N15" s="31"/>
      <c r="O15" s="12"/>
      <c r="P15" s="12"/>
      <c r="Q15" s="12"/>
      <c r="R15" s="12"/>
    </row>
    <row r="16" spans="1:18" ht="17.25" customHeight="1">
      <c r="A16">
        <v>1</v>
      </c>
      <c r="B16" s="5" t="str">
        <f t="shared" si="0"/>
        <v>1-12</v>
      </c>
      <c r="C16" s="7">
        <v>12</v>
      </c>
      <c r="D16" s="193">
        <v>1989</v>
      </c>
      <c r="E16" s="194">
        <v>15</v>
      </c>
      <c r="F16" s="193">
        <v>2112</v>
      </c>
      <c r="G16" s="194">
        <v>15</v>
      </c>
      <c r="H16" s="195">
        <v>123</v>
      </c>
      <c r="I16" s="12"/>
      <c r="J16" s="12"/>
      <c r="K16" s="12"/>
      <c r="L16" s="30"/>
      <c r="M16" s="12"/>
      <c r="N16" s="31"/>
      <c r="O16" s="12"/>
      <c r="P16" s="12"/>
      <c r="Q16" s="12"/>
      <c r="R16" s="12"/>
    </row>
    <row r="17" spans="1:18" ht="17.25" customHeight="1">
      <c r="A17">
        <v>1</v>
      </c>
      <c r="B17" s="5" t="str">
        <f t="shared" si="0"/>
        <v>1-13</v>
      </c>
      <c r="C17" s="5">
        <v>13</v>
      </c>
      <c r="D17" s="190">
        <v>2004</v>
      </c>
      <c r="E17" s="191">
        <v>20</v>
      </c>
      <c r="F17" s="190">
        <v>2127</v>
      </c>
      <c r="G17" s="191">
        <v>19</v>
      </c>
      <c r="H17" s="192">
        <v>123</v>
      </c>
      <c r="I17" s="12"/>
      <c r="J17" s="12"/>
      <c r="K17" s="12"/>
      <c r="L17" s="30"/>
      <c r="M17" s="12"/>
      <c r="N17" s="31"/>
      <c r="O17" s="12"/>
      <c r="P17" s="12"/>
      <c r="Q17" s="12"/>
      <c r="R17" s="12"/>
    </row>
    <row r="18" spans="1:18" ht="17.25" customHeight="1">
      <c r="A18">
        <v>1</v>
      </c>
      <c r="B18" s="5" t="str">
        <f t="shared" si="0"/>
        <v>1-14</v>
      </c>
      <c r="C18" s="6">
        <v>14</v>
      </c>
      <c r="D18" s="190">
        <v>2024</v>
      </c>
      <c r="E18" s="191">
        <v>20</v>
      </c>
      <c r="F18" s="190">
        <v>2146</v>
      </c>
      <c r="G18" s="191">
        <v>20</v>
      </c>
      <c r="H18" s="192">
        <v>122</v>
      </c>
      <c r="I18" s="12"/>
      <c r="J18" s="12"/>
      <c r="K18" s="12"/>
      <c r="L18" s="30"/>
      <c r="M18" s="12"/>
      <c r="N18" s="31"/>
      <c r="O18" s="12"/>
      <c r="P18" s="12"/>
      <c r="Q18" s="12"/>
      <c r="R18" s="12"/>
    </row>
    <row r="19" spans="1:18" ht="17.25" customHeight="1">
      <c r="A19">
        <v>1</v>
      </c>
      <c r="B19" s="5" t="str">
        <f t="shared" si="0"/>
        <v>1-15</v>
      </c>
      <c r="C19" s="6">
        <v>15</v>
      </c>
      <c r="D19" s="190">
        <v>2044</v>
      </c>
      <c r="E19" s="191">
        <v>20</v>
      </c>
      <c r="F19" s="190">
        <v>2166</v>
      </c>
      <c r="G19" s="191">
        <v>20</v>
      </c>
      <c r="H19" s="192">
        <v>122</v>
      </c>
      <c r="I19" s="12"/>
      <c r="J19" s="12"/>
      <c r="K19" s="12"/>
      <c r="L19" s="30"/>
      <c r="M19" s="12"/>
      <c r="N19" s="31"/>
      <c r="O19" s="12"/>
      <c r="P19" s="12"/>
      <c r="Q19" s="12"/>
      <c r="R19" s="12"/>
    </row>
    <row r="20" spans="1:18" ht="17.25" customHeight="1">
      <c r="A20">
        <v>1</v>
      </c>
      <c r="B20" s="5" t="str">
        <f t="shared" si="0"/>
        <v>1-16</v>
      </c>
      <c r="C20" s="7">
        <v>16</v>
      </c>
      <c r="D20" s="193">
        <v>2064</v>
      </c>
      <c r="E20" s="194">
        <v>19</v>
      </c>
      <c r="F20" s="193">
        <v>2186</v>
      </c>
      <c r="G20" s="194">
        <v>19</v>
      </c>
      <c r="H20" s="195">
        <v>122</v>
      </c>
      <c r="I20" s="12"/>
      <c r="J20" s="12"/>
      <c r="K20" s="12"/>
      <c r="L20" s="30"/>
      <c r="M20" s="12"/>
      <c r="N20" s="31"/>
      <c r="O20" s="12"/>
      <c r="P20" s="12"/>
      <c r="Q20" s="12"/>
      <c r="R20" s="12"/>
    </row>
    <row r="21" spans="1:18" ht="17.25" customHeight="1">
      <c r="A21">
        <v>1</v>
      </c>
      <c r="B21" s="5" t="str">
        <f t="shared" si="0"/>
        <v>1-17</v>
      </c>
      <c r="C21" s="5">
        <v>17</v>
      </c>
      <c r="D21" s="190">
        <v>2083</v>
      </c>
      <c r="E21" s="191">
        <v>21</v>
      </c>
      <c r="F21" s="190">
        <v>2205</v>
      </c>
      <c r="G21" s="191">
        <v>21</v>
      </c>
      <c r="H21" s="192">
        <v>122</v>
      </c>
      <c r="I21" s="12"/>
      <c r="J21" s="12"/>
      <c r="K21" s="12"/>
      <c r="L21" s="30"/>
      <c r="M21" s="12"/>
      <c r="N21" s="31"/>
      <c r="O21" s="12"/>
      <c r="P21" s="12"/>
      <c r="Q21" s="12"/>
      <c r="R21" s="12"/>
    </row>
    <row r="22" spans="1:18" ht="17.25" customHeight="1">
      <c r="A22">
        <v>1</v>
      </c>
      <c r="B22" s="5" t="str">
        <f t="shared" si="0"/>
        <v>1-18</v>
      </c>
      <c r="C22" s="6">
        <v>18</v>
      </c>
      <c r="D22" s="190">
        <v>2104</v>
      </c>
      <c r="E22" s="191">
        <v>21</v>
      </c>
      <c r="F22" s="190">
        <v>2226</v>
      </c>
      <c r="G22" s="191">
        <v>21</v>
      </c>
      <c r="H22" s="192">
        <v>122</v>
      </c>
      <c r="I22" s="12"/>
      <c r="J22" s="12"/>
      <c r="K22" s="12"/>
      <c r="L22" s="30"/>
      <c r="M22" s="12"/>
      <c r="N22" s="31"/>
      <c r="O22" s="12"/>
      <c r="P22" s="12"/>
      <c r="Q22" s="12"/>
      <c r="R22" s="12"/>
    </row>
    <row r="23" spans="1:18" ht="17.25" customHeight="1">
      <c r="A23">
        <v>1</v>
      </c>
      <c r="B23" s="5" t="str">
        <f t="shared" si="0"/>
        <v>1-19</v>
      </c>
      <c r="C23" s="6">
        <v>19</v>
      </c>
      <c r="D23" s="190">
        <v>2125</v>
      </c>
      <c r="E23" s="191">
        <v>21</v>
      </c>
      <c r="F23" s="190">
        <v>2247</v>
      </c>
      <c r="G23" s="191">
        <v>20</v>
      </c>
      <c r="H23" s="192">
        <v>122</v>
      </c>
      <c r="I23" s="12"/>
      <c r="J23" s="12"/>
      <c r="K23" s="12"/>
      <c r="L23" s="30"/>
      <c r="M23" s="12"/>
      <c r="N23" s="31"/>
      <c r="O23" s="12"/>
      <c r="P23" s="12"/>
      <c r="Q23" s="12"/>
      <c r="R23" s="12"/>
    </row>
    <row r="24" spans="1:18" ht="17.25" customHeight="1">
      <c r="A24">
        <v>1</v>
      </c>
      <c r="B24" s="5" t="str">
        <f t="shared" si="0"/>
        <v>1-20</v>
      </c>
      <c r="C24" s="7">
        <v>20</v>
      </c>
      <c r="D24" s="193">
        <v>2146</v>
      </c>
      <c r="E24" s="194">
        <v>20</v>
      </c>
      <c r="F24" s="193">
        <v>2267</v>
      </c>
      <c r="G24" s="194">
        <v>20</v>
      </c>
      <c r="H24" s="195">
        <v>121</v>
      </c>
      <c r="I24" s="12"/>
      <c r="J24" s="12"/>
      <c r="K24" s="12"/>
      <c r="L24" s="30"/>
      <c r="M24" s="12"/>
      <c r="N24" s="31"/>
      <c r="O24" s="12"/>
      <c r="P24" s="12"/>
      <c r="Q24" s="12"/>
      <c r="R24" s="12"/>
    </row>
    <row r="25" spans="1:18" ht="17.25" customHeight="1">
      <c r="A25">
        <v>1</v>
      </c>
      <c r="B25" s="5" t="str">
        <f t="shared" si="0"/>
        <v>1-21</v>
      </c>
      <c r="C25" s="5">
        <v>21</v>
      </c>
      <c r="D25" s="190">
        <v>2166</v>
      </c>
      <c r="E25" s="191">
        <v>21</v>
      </c>
      <c r="F25" s="190">
        <v>2287</v>
      </c>
      <c r="G25" s="191">
        <v>21</v>
      </c>
      <c r="H25" s="192">
        <v>121</v>
      </c>
      <c r="I25" s="12"/>
      <c r="J25" s="12"/>
      <c r="K25" s="12"/>
      <c r="L25" s="30"/>
      <c r="M25" s="12"/>
      <c r="N25" s="31"/>
      <c r="O25" s="12"/>
      <c r="P25" s="12"/>
      <c r="Q25" s="12"/>
      <c r="R25" s="12"/>
    </row>
    <row r="26" spans="1:18" ht="17.25" customHeight="1">
      <c r="A26">
        <v>1</v>
      </c>
      <c r="B26" s="5" t="str">
        <f t="shared" si="0"/>
        <v>1-22</v>
      </c>
      <c r="C26" s="6">
        <v>22</v>
      </c>
      <c r="D26" s="190">
        <v>2187</v>
      </c>
      <c r="E26" s="191">
        <v>21</v>
      </c>
      <c r="F26" s="190">
        <v>2308</v>
      </c>
      <c r="G26" s="191">
        <v>21</v>
      </c>
      <c r="H26" s="192">
        <v>121</v>
      </c>
      <c r="I26" s="12"/>
      <c r="J26" s="12"/>
      <c r="K26" s="12"/>
      <c r="L26" s="30"/>
      <c r="M26" s="12"/>
      <c r="N26" s="31"/>
      <c r="O26" s="12"/>
      <c r="P26" s="12"/>
      <c r="Q26" s="12"/>
      <c r="R26" s="12"/>
    </row>
    <row r="27" spans="1:18" ht="17.25" customHeight="1">
      <c r="A27">
        <v>1</v>
      </c>
      <c r="B27" s="5" t="str">
        <f t="shared" si="0"/>
        <v>1-23</v>
      </c>
      <c r="C27" s="6">
        <v>23</v>
      </c>
      <c r="D27" s="190">
        <v>2208</v>
      </c>
      <c r="E27" s="191">
        <v>21</v>
      </c>
      <c r="F27" s="190">
        <v>2329</v>
      </c>
      <c r="G27" s="191">
        <v>21</v>
      </c>
      <c r="H27" s="192">
        <v>121</v>
      </c>
      <c r="I27" s="12"/>
      <c r="J27" s="12"/>
      <c r="K27" s="12"/>
      <c r="L27" s="30"/>
      <c r="M27" s="12"/>
      <c r="N27" s="31"/>
      <c r="O27" s="12"/>
      <c r="P27" s="12"/>
      <c r="Q27" s="12"/>
      <c r="R27" s="12"/>
    </row>
    <row r="28" spans="1:18" ht="17.25" customHeight="1">
      <c r="A28">
        <v>1</v>
      </c>
      <c r="B28" s="5" t="str">
        <f t="shared" si="0"/>
        <v>1-24</v>
      </c>
      <c r="C28" s="7">
        <v>24</v>
      </c>
      <c r="D28" s="193">
        <v>2229</v>
      </c>
      <c r="E28" s="194">
        <v>20</v>
      </c>
      <c r="F28" s="193">
        <v>2350</v>
      </c>
      <c r="G28" s="194">
        <v>19</v>
      </c>
      <c r="H28" s="195">
        <v>121</v>
      </c>
      <c r="I28" s="12"/>
      <c r="J28" s="12"/>
      <c r="K28" s="12"/>
      <c r="L28" s="30"/>
      <c r="M28" s="12"/>
      <c r="N28" s="31"/>
      <c r="O28" s="12"/>
      <c r="P28" s="12"/>
      <c r="Q28" s="12"/>
      <c r="R28" s="12"/>
    </row>
    <row r="29" spans="1:18" ht="17.25" customHeight="1">
      <c r="A29">
        <v>1</v>
      </c>
      <c r="B29" s="5" t="str">
        <f t="shared" si="0"/>
        <v>1-25</v>
      </c>
      <c r="C29" s="5">
        <v>25</v>
      </c>
      <c r="D29" s="190">
        <v>2249</v>
      </c>
      <c r="E29" s="191">
        <v>17</v>
      </c>
      <c r="F29" s="190">
        <v>2369</v>
      </c>
      <c r="G29" s="191">
        <v>17</v>
      </c>
      <c r="H29" s="192">
        <v>120</v>
      </c>
      <c r="I29" s="12"/>
      <c r="J29" s="12"/>
      <c r="K29" s="12"/>
      <c r="L29" s="30"/>
      <c r="M29" s="12"/>
      <c r="N29" s="31"/>
      <c r="O29" s="12"/>
      <c r="P29" s="12"/>
      <c r="Q29" s="12"/>
      <c r="R29" s="12"/>
    </row>
    <row r="30" spans="1:18" ht="17.25" customHeight="1">
      <c r="A30">
        <v>1</v>
      </c>
      <c r="B30" s="5" t="str">
        <f t="shared" si="0"/>
        <v>1-26</v>
      </c>
      <c r="C30" s="6">
        <v>26</v>
      </c>
      <c r="D30" s="190">
        <v>2266</v>
      </c>
      <c r="E30" s="191">
        <v>14</v>
      </c>
      <c r="F30" s="190">
        <v>2386</v>
      </c>
      <c r="G30" s="191">
        <v>13</v>
      </c>
      <c r="H30" s="192">
        <v>120</v>
      </c>
      <c r="I30" s="12"/>
      <c r="J30" s="12"/>
      <c r="K30" s="12"/>
      <c r="L30" s="30"/>
      <c r="M30" s="12"/>
      <c r="N30" s="31"/>
      <c r="O30" s="12"/>
      <c r="P30" s="12"/>
      <c r="Q30" s="12"/>
      <c r="R30" s="12"/>
    </row>
    <row r="31" spans="1:18" ht="17.25" customHeight="1">
      <c r="A31">
        <v>1</v>
      </c>
      <c r="B31" s="5" t="str">
        <f t="shared" si="0"/>
        <v>1-27</v>
      </c>
      <c r="C31" s="6">
        <v>27</v>
      </c>
      <c r="D31" s="190">
        <v>2280</v>
      </c>
      <c r="E31" s="191">
        <v>14</v>
      </c>
      <c r="F31" s="190">
        <v>2399</v>
      </c>
      <c r="G31" s="191">
        <v>13</v>
      </c>
      <c r="H31" s="192">
        <v>119</v>
      </c>
      <c r="I31" s="12"/>
      <c r="J31" s="12"/>
      <c r="K31" s="12"/>
      <c r="L31" s="30"/>
      <c r="M31" s="12"/>
      <c r="N31" s="31"/>
      <c r="O31" s="12"/>
      <c r="P31" s="12"/>
      <c r="Q31" s="12"/>
      <c r="R31" s="12"/>
    </row>
    <row r="32" spans="1:18" ht="17.25" customHeight="1">
      <c r="A32">
        <v>1</v>
      </c>
      <c r="B32" s="5" t="str">
        <f t="shared" si="0"/>
        <v>1-28</v>
      </c>
      <c r="C32" s="7">
        <v>28</v>
      </c>
      <c r="D32" s="193">
        <v>2294</v>
      </c>
      <c r="E32" s="194">
        <v>14</v>
      </c>
      <c r="F32" s="193">
        <v>2412</v>
      </c>
      <c r="G32" s="194">
        <v>13</v>
      </c>
      <c r="H32" s="195">
        <v>118</v>
      </c>
      <c r="I32" s="12"/>
      <c r="J32" s="12"/>
      <c r="K32" s="12"/>
      <c r="L32" s="30"/>
      <c r="M32" s="12"/>
      <c r="N32" s="31"/>
      <c r="O32" s="12"/>
      <c r="P32" s="12"/>
      <c r="Q32" s="12"/>
      <c r="R32" s="12"/>
    </row>
    <row r="33" spans="1:18" ht="17.25" customHeight="1">
      <c r="A33">
        <v>1</v>
      </c>
      <c r="B33" s="5" t="str">
        <f t="shared" si="0"/>
        <v>1-29</v>
      </c>
      <c r="C33" s="5">
        <v>29</v>
      </c>
      <c r="D33" s="190">
        <v>2308</v>
      </c>
      <c r="E33" s="191">
        <v>13</v>
      </c>
      <c r="F33" s="190">
        <v>2425</v>
      </c>
      <c r="G33" s="191">
        <v>12</v>
      </c>
      <c r="H33" s="192">
        <v>117</v>
      </c>
      <c r="I33" s="12"/>
      <c r="J33" s="12"/>
      <c r="K33" s="12"/>
      <c r="L33" s="30"/>
      <c r="M33" s="12"/>
      <c r="N33" s="31"/>
      <c r="O33" s="12"/>
      <c r="P33" s="12"/>
      <c r="Q33" s="12"/>
      <c r="R33" s="12"/>
    </row>
    <row r="34" spans="1:18" ht="17.25" customHeight="1">
      <c r="A34">
        <v>1</v>
      </c>
      <c r="B34" s="5" t="str">
        <f t="shared" si="0"/>
        <v>1-30</v>
      </c>
      <c r="C34" s="6">
        <v>30</v>
      </c>
      <c r="D34" s="190">
        <v>2321</v>
      </c>
      <c r="E34" s="191">
        <v>13</v>
      </c>
      <c r="F34" s="190">
        <v>2437</v>
      </c>
      <c r="G34" s="191">
        <v>12</v>
      </c>
      <c r="H34" s="192">
        <v>116</v>
      </c>
      <c r="I34" s="12"/>
      <c r="J34" s="12"/>
      <c r="K34" s="12"/>
      <c r="L34" s="30"/>
      <c r="M34" s="12"/>
      <c r="N34" s="31"/>
      <c r="O34" s="12"/>
      <c r="P34" s="12"/>
      <c r="Q34" s="12"/>
      <c r="R34" s="12"/>
    </row>
    <row r="35" spans="1:18" ht="17.25" customHeight="1">
      <c r="A35">
        <v>1</v>
      </c>
      <c r="B35" s="5" t="str">
        <f t="shared" si="0"/>
        <v>1-31</v>
      </c>
      <c r="C35" s="6">
        <v>31</v>
      </c>
      <c r="D35" s="190">
        <v>2334</v>
      </c>
      <c r="E35" s="191">
        <v>13</v>
      </c>
      <c r="F35" s="190">
        <v>2449</v>
      </c>
      <c r="G35" s="191">
        <v>12</v>
      </c>
      <c r="H35" s="192">
        <v>115</v>
      </c>
      <c r="I35" s="12"/>
      <c r="J35" s="12"/>
      <c r="K35" s="12"/>
      <c r="L35" s="30"/>
      <c r="M35" s="12"/>
      <c r="N35" s="31"/>
      <c r="O35" s="12"/>
      <c r="P35" s="12"/>
      <c r="Q35" s="12"/>
      <c r="R35" s="12"/>
    </row>
    <row r="36" spans="1:18" ht="17.25" customHeight="1">
      <c r="A36">
        <v>1</v>
      </c>
      <c r="B36" s="5" t="str">
        <f t="shared" si="0"/>
        <v>1-32</v>
      </c>
      <c r="C36" s="7">
        <v>32</v>
      </c>
      <c r="D36" s="193">
        <v>2347</v>
      </c>
      <c r="E36" s="194">
        <v>13</v>
      </c>
      <c r="F36" s="193">
        <v>2461</v>
      </c>
      <c r="G36" s="194">
        <v>12</v>
      </c>
      <c r="H36" s="195">
        <v>114</v>
      </c>
      <c r="I36" s="12"/>
      <c r="J36" s="12"/>
      <c r="K36" s="12"/>
      <c r="L36" s="30"/>
      <c r="M36" s="12"/>
      <c r="N36" s="31"/>
      <c r="O36" s="12"/>
      <c r="P36" s="12"/>
      <c r="Q36" s="12"/>
      <c r="R36" s="12"/>
    </row>
    <row r="37" spans="1:18" ht="17.25" customHeight="1">
      <c r="A37">
        <v>1</v>
      </c>
      <c r="B37" s="5" t="str">
        <f t="shared" si="0"/>
        <v>1-33</v>
      </c>
      <c r="C37" s="5">
        <v>33</v>
      </c>
      <c r="D37" s="190">
        <v>2360</v>
      </c>
      <c r="E37" s="191">
        <v>5</v>
      </c>
      <c r="F37" s="190">
        <v>2473</v>
      </c>
      <c r="G37" s="191">
        <v>4</v>
      </c>
      <c r="H37" s="192">
        <v>113</v>
      </c>
      <c r="I37" s="12"/>
      <c r="J37" s="12"/>
      <c r="K37" s="12"/>
      <c r="L37" s="30"/>
      <c r="M37" s="12"/>
      <c r="N37" s="31"/>
      <c r="O37" s="12"/>
      <c r="P37" s="12"/>
      <c r="Q37" s="12"/>
      <c r="R37" s="12"/>
    </row>
    <row r="38" spans="1:18" ht="17.25" customHeight="1">
      <c r="A38">
        <v>1</v>
      </c>
      <c r="B38" s="5" t="str">
        <f t="shared" si="0"/>
        <v>1-34</v>
      </c>
      <c r="C38" s="6">
        <v>34</v>
      </c>
      <c r="D38" s="190">
        <v>2365</v>
      </c>
      <c r="E38" s="191">
        <v>5</v>
      </c>
      <c r="F38" s="190">
        <v>2477</v>
      </c>
      <c r="G38" s="191">
        <v>4</v>
      </c>
      <c r="H38" s="192">
        <v>112</v>
      </c>
      <c r="I38" s="12"/>
      <c r="J38" s="12"/>
      <c r="K38" s="12"/>
      <c r="L38" s="30"/>
      <c r="M38" s="12"/>
      <c r="N38" s="31"/>
      <c r="O38" s="12"/>
      <c r="P38" s="12"/>
      <c r="Q38" s="12"/>
      <c r="R38" s="12"/>
    </row>
    <row r="39" spans="1:18" ht="17.25" customHeight="1">
      <c r="A39">
        <v>1</v>
      </c>
      <c r="B39" s="5" t="str">
        <f t="shared" si="0"/>
        <v>1-35</v>
      </c>
      <c r="C39" s="6">
        <v>35</v>
      </c>
      <c r="D39" s="190">
        <v>2370</v>
      </c>
      <c r="E39" s="191">
        <v>6</v>
      </c>
      <c r="F39" s="190">
        <v>2481</v>
      </c>
      <c r="G39" s="191">
        <v>4</v>
      </c>
      <c r="H39" s="192">
        <v>111</v>
      </c>
      <c r="I39" s="12"/>
      <c r="J39" s="12"/>
      <c r="K39" s="12"/>
      <c r="L39" s="30"/>
      <c r="M39" s="12"/>
      <c r="N39" s="31"/>
      <c r="O39" s="12"/>
      <c r="P39" s="12"/>
      <c r="Q39" s="12"/>
      <c r="R39" s="12"/>
    </row>
    <row r="40" spans="1:18" ht="17.25" customHeight="1">
      <c r="A40">
        <v>1</v>
      </c>
      <c r="B40" s="5" t="str">
        <f t="shared" si="0"/>
        <v>1-36</v>
      </c>
      <c r="C40" s="7">
        <v>36</v>
      </c>
      <c r="D40" s="193">
        <v>2376</v>
      </c>
      <c r="E40" s="194">
        <v>6</v>
      </c>
      <c r="F40" s="193">
        <v>2485</v>
      </c>
      <c r="G40" s="194">
        <v>5</v>
      </c>
      <c r="H40" s="195">
        <v>109</v>
      </c>
      <c r="I40" s="12"/>
      <c r="J40" s="12"/>
      <c r="K40" s="12"/>
      <c r="L40" s="30"/>
      <c r="M40" s="12"/>
      <c r="N40" s="31"/>
      <c r="O40" s="12"/>
      <c r="P40" s="12"/>
      <c r="Q40" s="12"/>
      <c r="R40" s="12"/>
    </row>
    <row r="41" spans="1:18" ht="17.25" customHeight="1">
      <c r="A41">
        <v>1</v>
      </c>
      <c r="B41" s="5" t="str">
        <f t="shared" si="0"/>
        <v>1-37</v>
      </c>
      <c r="C41" s="5">
        <v>37</v>
      </c>
      <c r="D41" s="190">
        <v>2382</v>
      </c>
      <c r="E41" s="191">
        <v>4</v>
      </c>
      <c r="F41" s="190">
        <v>2490</v>
      </c>
      <c r="G41" s="191">
        <v>3</v>
      </c>
      <c r="H41" s="192">
        <v>108</v>
      </c>
      <c r="I41" s="12"/>
      <c r="J41" s="12"/>
      <c r="K41" s="12"/>
      <c r="L41" s="30"/>
      <c r="M41" s="12"/>
      <c r="N41" s="31"/>
      <c r="O41" s="12"/>
      <c r="P41" s="12"/>
      <c r="Q41" s="12"/>
      <c r="R41" s="12"/>
    </row>
    <row r="42" spans="1:18" ht="17.25" customHeight="1">
      <c r="A42">
        <v>1</v>
      </c>
      <c r="B42" s="5" t="str">
        <f t="shared" si="0"/>
        <v>1-38</v>
      </c>
      <c r="C42" s="6">
        <v>38</v>
      </c>
      <c r="D42" s="190">
        <v>2386</v>
      </c>
      <c r="E42" s="191">
        <v>4</v>
      </c>
      <c r="F42" s="190">
        <v>2493</v>
      </c>
      <c r="G42" s="191">
        <v>3</v>
      </c>
      <c r="H42" s="192">
        <v>107</v>
      </c>
      <c r="I42" s="12"/>
      <c r="J42" s="12"/>
      <c r="K42" s="12"/>
      <c r="L42" s="30"/>
      <c r="M42" s="12"/>
      <c r="N42" s="31"/>
      <c r="O42" s="12"/>
      <c r="P42" s="12"/>
      <c r="Q42" s="12"/>
      <c r="R42" s="12"/>
    </row>
    <row r="43" spans="1:18" ht="17.25" customHeight="1">
      <c r="A43">
        <v>1</v>
      </c>
      <c r="B43" s="5" t="str">
        <f t="shared" si="0"/>
        <v>1-39</v>
      </c>
      <c r="C43" s="6">
        <v>39</v>
      </c>
      <c r="D43" s="190">
        <v>2390</v>
      </c>
      <c r="E43" s="191">
        <v>4</v>
      </c>
      <c r="F43" s="190">
        <v>2496</v>
      </c>
      <c r="G43" s="191">
        <v>3</v>
      </c>
      <c r="H43" s="192">
        <v>106</v>
      </c>
      <c r="I43" s="12"/>
      <c r="J43" s="12"/>
      <c r="K43" s="12"/>
      <c r="L43" s="30"/>
      <c r="M43" s="12"/>
      <c r="N43" s="31"/>
      <c r="O43" s="12"/>
      <c r="P43" s="12"/>
      <c r="Q43" s="12"/>
      <c r="R43" s="12"/>
    </row>
    <row r="44" spans="1:18" ht="17.25" customHeight="1">
      <c r="A44">
        <v>1</v>
      </c>
      <c r="B44" s="5" t="str">
        <f t="shared" si="0"/>
        <v>1-40</v>
      </c>
      <c r="C44" s="7">
        <v>40</v>
      </c>
      <c r="D44" s="193">
        <v>2394</v>
      </c>
      <c r="E44" s="194">
        <v>3</v>
      </c>
      <c r="F44" s="193">
        <v>2499</v>
      </c>
      <c r="G44" s="194">
        <v>3</v>
      </c>
      <c r="H44" s="195">
        <v>105</v>
      </c>
      <c r="I44" s="12"/>
      <c r="J44" s="12"/>
      <c r="K44" s="12"/>
      <c r="L44" s="30"/>
      <c r="M44" s="12"/>
      <c r="N44" s="31"/>
      <c r="O44" s="12"/>
      <c r="P44" s="12"/>
      <c r="Q44" s="12"/>
      <c r="R44" s="12"/>
    </row>
    <row r="45" spans="1:18" ht="17.25" customHeight="1">
      <c r="A45">
        <v>1</v>
      </c>
      <c r="B45" s="5" t="str">
        <f t="shared" si="0"/>
        <v>1-41</v>
      </c>
      <c r="C45" s="5">
        <v>41</v>
      </c>
      <c r="D45" s="190">
        <v>2397</v>
      </c>
      <c r="E45" s="191">
        <v>5</v>
      </c>
      <c r="F45" s="190">
        <v>2502</v>
      </c>
      <c r="G45" s="191">
        <v>5</v>
      </c>
      <c r="H45" s="192">
        <v>105</v>
      </c>
      <c r="I45" s="12"/>
      <c r="J45" s="12"/>
      <c r="K45" s="12"/>
      <c r="L45" s="30"/>
      <c r="M45" s="12"/>
      <c r="N45" s="31"/>
      <c r="O45" s="12"/>
      <c r="P45" s="12"/>
      <c r="Q45" s="12"/>
      <c r="R45" s="12"/>
    </row>
    <row r="46" spans="1:18" ht="17.25" customHeight="1">
      <c r="A46">
        <v>1</v>
      </c>
      <c r="B46" s="5" t="str">
        <f t="shared" si="0"/>
        <v>1-42</v>
      </c>
      <c r="C46" s="6">
        <v>42</v>
      </c>
      <c r="D46" s="190">
        <v>2402</v>
      </c>
      <c r="E46" s="191">
        <v>5</v>
      </c>
      <c r="F46" s="190">
        <v>2507</v>
      </c>
      <c r="G46" s="191">
        <v>5</v>
      </c>
      <c r="H46" s="192">
        <v>105</v>
      </c>
      <c r="I46" s="12"/>
      <c r="J46" s="12"/>
      <c r="K46" s="12"/>
      <c r="L46" s="30"/>
      <c r="M46" s="12"/>
      <c r="N46" s="31"/>
      <c r="O46" s="12"/>
      <c r="P46" s="12"/>
      <c r="Q46" s="12"/>
      <c r="R46" s="12"/>
    </row>
    <row r="47" spans="1:18" ht="17.25" customHeight="1">
      <c r="A47">
        <v>1</v>
      </c>
      <c r="B47" s="5" t="str">
        <f t="shared" si="0"/>
        <v>1-43</v>
      </c>
      <c r="C47" s="6">
        <v>43</v>
      </c>
      <c r="D47" s="190">
        <v>2407</v>
      </c>
      <c r="E47" s="191">
        <v>5</v>
      </c>
      <c r="F47" s="190">
        <v>2512</v>
      </c>
      <c r="G47" s="191">
        <v>5</v>
      </c>
      <c r="H47" s="192">
        <v>105</v>
      </c>
      <c r="I47" s="12"/>
      <c r="J47" s="12"/>
      <c r="K47" s="12"/>
      <c r="L47" s="30"/>
      <c r="M47" s="12"/>
      <c r="N47" s="31"/>
      <c r="O47" s="12"/>
      <c r="P47" s="12"/>
      <c r="Q47" s="12"/>
      <c r="R47" s="12"/>
    </row>
    <row r="48" spans="1:18" ht="17.25" customHeight="1">
      <c r="A48">
        <v>1</v>
      </c>
      <c r="B48" s="5" t="str">
        <f t="shared" si="0"/>
        <v>1-44</v>
      </c>
      <c r="C48" s="7">
        <v>44</v>
      </c>
      <c r="D48" s="193">
        <v>2412</v>
      </c>
      <c r="E48" s="194">
        <v>4</v>
      </c>
      <c r="F48" s="193">
        <v>2517</v>
      </c>
      <c r="G48" s="194">
        <v>3</v>
      </c>
      <c r="H48" s="195">
        <v>105</v>
      </c>
      <c r="I48" s="12"/>
      <c r="J48" s="12"/>
      <c r="K48" s="12"/>
      <c r="L48" s="30"/>
      <c r="M48" s="12"/>
      <c r="N48" s="31"/>
      <c r="O48" s="12"/>
      <c r="P48" s="12"/>
      <c r="Q48" s="12"/>
      <c r="R48" s="12"/>
    </row>
    <row r="49" spans="1:18" ht="17.25" customHeight="1">
      <c r="A49">
        <v>1</v>
      </c>
      <c r="B49" s="5" t="str">
        <f t="shared" si="0"/>
        <v>1-45</v>
      </c>
      <c r="C49" s="5">
        <v>45</v>
      </c>
      <c r="D49" s="190">
        <v>2416</v>
      </c>
      <c r="E49" s="191">
        <v>4</v>
      </c>
      <c r="F49" s="190">
        <v>2520</v>
      </c>
      <c r="G49" s="191">
        <v>4</v>
      </c>
      <c r="H49" s="192">
        <v>104</v>
      </c>
      <c r="I49" s="12"/>
      <c r="J49" s="12"/>
      <c r="K49" s="12"/>
      <c r="L49" s="30"/>
      <c r="M49" s="12"/>
      <c r="N49" s="31"/>
      <c r="O49" s="12"/>
      <c r="P49" s="12"/>
      <c r="Q49" s="12"/>
      <c r="R49" s="12"/>
    </row>
    <row r="50" spans="1:18" ht="17.25" customHeight="1">
      <c r="A50">
        <v>1</v>
      </c>
      <c r="B50" s="5" t="str">
        <f t="shared" si="0"/>
        <v>1-46</v>
      </c>
      <c r="C50" s="6">
        <v>46</v>
      </c>
      <c r="D50" s="190">
        <v>2420</v>
      </c>
      <c r="E50" s="191">
        <v>4</v>
      </c>
      <c r="F50" s="190">
        <v>2524</v>
      </c>
      <c r="G50" s="191">
        <v>4</v>
      </c>
      <c r="H50" s="192">
        <v>104</v>
      </c>
      <c r="I50" s="12"/>
      <c r="J50" s="12"/>
      <c r="K50" s="12"/>
      <c r="L50" s="30"/>
      <c r="M50" s="12"/>
      <c r="N50" s="31"/>
      <c r="O50" s="12"/>
      <c r="P50" s="12"/>
      <c r="Q50" s="12"/>
      <c r="R50" s="12"/>
    </row>
    <row r="51" spans="1:18" ht="17.25" customHeight="1">
      <c r="A51">
        <v>1</v>
      </c>
      <c r="B51" s="5" t="str">
        <f t="shared" si="0"/>
        <v>1-47</v>
      </c>
      <c r="C51" s="6">
        <v>47</v>
      </c>
      <c r="D51" s="190">
        <v>2424</v>
      </c>
      <c r="E51" s="191">
        <v>4</v>
      </c>
      <c r="F51" s="190">
        <v>2528</v>
      </c>
      <c r="G51" s="191">
        <v>4</v>
      </c>
      <c r="H51" s="192">
        <v>104</v>
      </c>
      <c r="I51" s="12"/>
      <c r="J51" s="12"/>
      <c r="K51" s="12"/>
      <c r="L51" s="30"/>
      <c r="M51" s="12"/>
      <c r="N51" s="31"/>
      <c r="O51" s="12"/>
      <c r="P51" s="12"/>
      <c r="Q51" s="12"/>
      <c r="R51" s="12"/>
    </row>
    <row r="52" spans="1:18" ht="17.25" customHeight="1">
      <c r="A52">
        <v>1</v>
      </c>
      <c r="B52" s="5" t="str">
        <f t="shared" si="0"/>
        <v>1-48</v>
      </c>
      <c r="C52" s="6">
        <v>48</v>
      </c>
      <c r="D52" s="193">
        <v>2428</v>
      </c>
      <c r="E52" s="194">
        <v>3</v>
      </c>
      <c r="F52" s="193">
        <v>2532</v>
      </c>
      <c r="G52" s="194">
        <v>3</v>
      </c>
      <c r="H52" s="195">
        <v>104</v>
      </c>
      <c r="I52" s="12"/>
      <c r="J52" s="12"/>
      <c r="K52" s="12"/>
      <c r="L52" s="30"/>
      <c r="M52" s="12"/>
      <c r="N52" s="31"/>
      <c r="O52" s="12"/>
      <c r="P52" s="12"/>
      <c r="Q52" s="12"/>
      <c r="R52" s="12"/>
    </row>
    <row r="53" spans="1:18" ht="17.25" customHeight="1">
      <c r="A53">
        <v>1</v>
      </c>
      <c r="B53" s="5" t="str">
        <f t="shared" si="0"/>
        <v>1-49</v>
      </c>
      <c r="C53" s="6">
        <v>49</v>
      </c>
      <c r="D53" s="190">
        <v>2431</v>
      </c>
      <c r="E53" s="191">
        <v>4</v>
      </c>
      <c r="F53" s="190">
        <v>2535</v>
      </c>
      <c r="G53" s="191">
        <v>4</v>
      </c>
      <c r="H53" s="192">
        <v>104</v>
      </c>
      <c r="I53" s="12"/>
      <c r="J53" s="12"/>
      <c r="K53" s="12"/>
      <c r="L53" s="12"/>
      <c r="M53" s="12"/>
      <c r="N53" s="31"/>
      <c r="O53" s="30"/>
      <c r="P53" s="12"/>
      <c r="Q53" s="12"/>
      <c r="R53" s="32"/>
    </row>
    <row r="54" spans="1:18" ht="17.25" customHeight="1">
      <c r="A54">
        <v>1</v>
      </c>
      <c r="B54" s="5" t="str">
        <f t="shared" si="0"/>
        <v>1-50</v>
      </c>
      <c r="C54" s="6">
        <v>50</v>
      </c>
      <c r="D54" s="190">
        <v>2435</v>
      </c>
      <c r="E54" s="191">
        <v>5</v>
      </c>
      <c r="F54" s="190">
        <v>2539</v>
      </c>
      <c r="G54" s="191">
        <v>5</v>
      </c>
      <c r="H54" s="192">
        <v>104</v>
      </c>
      <c r="I54" s="12"/>
      <c r="J54" s="12"/>
      <c r="K54" s="12"/>
      <c r="L54" s="12"/>
      <c r="M54" s="12"/>
      <c r="N54" s="31"/>
      <c r="O54" s="30"/>
      <c r="P54" s="12"/>
      <c r="Q54" s="12"/>
      <c r="R54" s="32"/>
    </row>
    <row r="55" spans="1:18" ht="17.25" customHeight="1">
      <c r="A55">
        <v>1</v>
      </c>
      <c r="B55" s="5" t="str">
        <f t="shared" si="0"/>
        <v>1-51</v>
      </c>
      <c r="C55" s="6">
        <v>51</v>
      </c>
      <c r="D55" s="190">
        <v>2440</v>
      </c>
      <c r="E55" s="191">
        <v>4</v>
      </c>
      <c r="F55" s="190">
        <v>2544</v>
      </c>
      <c r="G55" s="191">
        <v>4</v>
      </c>
      <c r="H55" s="192">
        <v>104</v>
      </c>
      <c r="I55" s="12"/>
      <c r="J55" s="12"/>
      <c r="K55" s="12"/>
      <c r="L55" s="12"/>
      <c r="M55" s="12"/>
      <c r="N55" s="31"/>
      <c r="O55" s="30"/>
      <c r="P55" s="12"/>
      <c r="Q55" s="12"/>
      <c r="R55" s="32"/>
    </row>
    <row r="56" spans="1:18" ht="17.25" customHeight="1">
      <c r="A56">
        <v>1</v>
      </c>
      <c r="B56" s="5" t="str">
        <f t="shared" si="0"/>
        <v>1-52</v>
      </c>
      <c r="C56" s="7">
        <v>52</v>
      </c>
      <c r="D56" s="193">
        <v>2444</v>
      </c>
      <c r="E56" s="194">
        <v>4</v>
      </c>
      <c r="F56" s="193">
        <v>2548</v>
      </c>
      <c r="G56" s="194">
        <v>4</v>
      </c>
      <c r="H56" s="195">
        <v>104</v>
      </c>
      <c r="I56" s="12"/>
      <c r="J56" s="12"/>
      <c r="K56" s="12"/>
      <c r="L56" s="12"/>
      <c r="M56" s="12"/>
      <c r="N56" s="31"/>
      <c r="O56" s="30"/>
      <c r="P56" s="12"/>
      <c r="Q56" s="12"/>
      <c r="R56" s="32"/>
    </row>
    <row r="57" spans="1:18" ht="17.25" customHeight="1">
      <c r="A57">
        <v>1</v>
      </c>
      <c r="B57" s="5" t="str">
        <f t="shared" si="0"/>
        <v>1-53</v>
      </c>
      <c r="C57" s="5">
        <v>53</v>
      </c>
      <c r="D57" s="190">
        <v>2448</v>
      </c>
      <c r="E57" s="191">
        <v>4</v>
      </c>
      <c r="F57" s="190">
        <v>2552</v>
      </c>
      <c r="G57" s="191">
        <v>4</v>
      </c>
      <c r="H57" s="192">
        <v>104</v>
      </c>
      <c r="I57" s="12"/>
      <c r="J57" s="12"/>
      <c r="K57" s="12"/>
      <c r="L57" s="12"/>
      <c r="M57" s="12"/>
      <c r="N57" s="31"/>
      <c r="O57" s="30"/>
      <c r="P57" s="12"/>
      <c r="Q57" s="12"/>
      <c r="R57" s="32"/>
    </row>
    <row r="58" spans="1:18" ht="17.25" customHeight="1">
      <c r="A58">
        <v>1</v>
      </c>
      <c r="B58" s="5" t="str">
        <f t="shared" si="0"/>
        <v>1-54</v>
      </c>
      <c r="C58" s="6">
        <v>54</v>
      </c>
      <c r="D58" s="190">
        <v>2452</v>
      </c>
      <c r="E58" s="191">
        <v>4</v>
      </c>
      <c r="F58" s="190">
        <v>2556</v>
      </c>
      <c r="G58" s="191">
        <v>4</v>
      </c>
      <c r="H58" s="192">
        <v>104</v>
      </c>
      <c r="I58" s="12"/>
      <c r="J58" s="12"/>
      <c r="K58" s="12"/>
      <c r="L58" s="12"/>
      <c r="M58" s="12"/>
      <c r="N58" s="31"/>
      <c r="O58" s="30"/>
      <c r="P58" s="12"/>
      <c r="Q58" s="12"/>
      <c r="R58" s="32"/>
    </row>
    <row r="59" spans="1:18" ht="17.25" customHeight="1">
      <c r="A59">
        <v>1</v>
      </c>
      <c r="B59" s="5" t="str">
        <f t="shared" si="0"/>
        <v>1-55</v>
      </c>
      <c r="C59" s="6">
        <v>55</v>
      </c>
      <c r="D59" s="190">
        <v>2456</v>
      </c>
      <c r="E59" s="191">
        <v>3</v>
      </c>
      <c r="F59" s="190">
        <v>2560</v>
      </c>
      <c r="G59" s="191">
        <v>3</v>
      </c>
      <c r="H59" s="192">
        <v>104</v>
      </c>
      <c r="I59" s="12"/>
      <c r="J59" s="12"/>
      <c r="K59" s="12"/>
      <c r="L59" s="12"/>
      <c r="M59" s="12"/>
      <c r="N59" s="31"/>
      <c r="O59" s="30"/>
      <c r="P59" s="12"/>
      <c r="Q59" s="12"/>
      <c r="R59" s="32"/>
    </row>
    <row r="60" spans="1:18" ht="17.25" customHeight="1">
      <c r="A60">
        <v>1</v>
      </c>
      <c r="B60" s="5" t="str">
        <f t="shared" si="0"/>
        <v>1-56</v>
      </c>
      <c r="C60" s="7">
        <v>56</v>
      </c>
      <c r="D60" s="193">
        <v>2459</v>
      </c>
      <c r="E60" s="194">
        <v>3</v>
      </c>
      <c r="F60" s="193">
        <v>2563</v>
      </c>
      <c r="G60" s="194">
        <v>3</v>
      </c>
      <c r="H60" s="195">
        <v>104</v>
      </c>
      <c r="I60" s="12"/>
      <c r="J60" s="12"/>
      <c r="K60" s="12"/>
      <c r="L60" s="12"/>
      <c r="M60" s="12"/>
      <c r="N60" s="31"/>
      <c r="O60" s="30"/>
      <c r="P60" s="12"/>
      <c r="Q60" s="12"/>
      <c r="R60" s="32"/>
    </row>
    <row r="61" spans="1:18" ht="17.25" customHeight="1">
      <c r="A61">
        <v>1</v>
      </c>
      <c r="B61" s="5" t="str">
        <f t="shared" si="0"/>
        <v>1-57</v>
      </c>
      <c r="C61" s="5">
        <v>57</v>
      </c>
      <c r="D61" s="190">
        <v>2462</v>
      </c>
      <c r="E61" s="191">
        <v>5</v>
      </c>
      <c r="F61" s="190">
        <v>2566</v>
      </c>
      <c r="G61" s="191">
        <v>5</v>
      </c>
      <c r="H61" s="192">
        <v>104</v>
      </c>
      <c r="I61" s="12"/>
      <c r="J61" s="12"/>
      <c r="K61" s="12"/>
      <c r="L61" s="12"/>
      <c r="M61" s="12"/>
      <c r="N61" s="31"/>
      <c r="O61" s="30"/>
      <c r="P61" s="12"/>
      <c r="Q61" s="12"/>
      <c r="R61" s="32"/>
    </row>
    <row r="62" spans="1:18" ht="17.25" customHeight="1">
      <c r="A62">
        <v>1</v>
      </c>
      <c r="B62" s="5" t="str">
        <f t="shared" si="0"/>
        <v>1-58</v>
      </c>
      <c r="C62" s="6">
        <v>58</v>
      </c>
      <c r="D62" s="190">
        <v>2467</v>
      </c>
      <c r="E62" s="191">
        <v>5</v>
      </c>
      <c r="F62" s="190">
        <v>2571</v>
      </c>
      <c r="G62" s="191">
        <v>5</v>
      </c>
      <c r="H62" s="192">
        <v>104</v>
      </c>
      <c r="I62" s="12"/>
      <c r="J62" s="12"/>
      <c r="K62" s="12"/>
      <c r="L62" s="12"/>
      <c r="M62" s="12"/>
      <c r="N62" s="31"/>
      <c r="O62" s="30"/>
      <c r="P62" s="12"/>
      <c r="Q62" s="12"/>
      <c r="R62" s="32"/>
    </row>
    <row r="63" spans="1:18" ht="17.25" customHeight="1">
      <c r="A63">
        <v>1</v>
      </c>
      <c r="B63" s="5" t="str">
        <f t="shared" si="0"/>
        <v>1-59</v>
      </c>
      <c r="C63" s="6">
        <v>59</v>
      </c>
      <c r="D63" s="190">
        <v>2472</v>
      </c>
      <c r="E63" s="191">
        <v>6</v>
      </c>
      <c r="F63" s="190">
        <v>2576</v>
      </c>
      <c r="G63" s="191">
        <v>6</v>
      </c>
      <c r="H63" s="192">
        <v>104</v>
      </c>
      <c r="I63" s="12"/>
      <c r="J63" s="12"/>
      <c r="K63" s="12"/>
      <c r="L63" s="12"/>
      <c r="M63" s="12"/>
      <c r="N63" s="31"/>
      <c r="O63" s="30"/>
      <c r="P63" s="12"/>
      <c r="Q63" s="12"/>
      <c r="R63" s="32"/>
    </row>
    <row r="64" spans="1:18" ht="17.25" customHeight="1">
      <c r="A64">
        <v>1</v>
      </c>
      <c r="B64" s="5" t="str">
        <f t="shared" si="0"/>
        <v>1-60</v>
      </c>
      <c r="C64" s="7">
        <v>60</v>
      </c>
      <c r="D64" s="193">
        <v>2478</v>
      </c>
      <c r="E64" s="194">
        <v>5</v>
      </c>
      <c r="F64" s="193">
        <v>2582</v>
      </c>
      <c r="G64" s="194">
        <v>5</v>
      </c>
      <c r="H64" s="195">
        <v>104</v>
      </c>
      <c r="I64" s="12"/>
      <c r="J64" s="12"/>
      <c r="K64" s="12"/>
      <c r="L64" s="12"/>
      <c r="M64" s="12"/>
      <c r="N64" s="31"/>
      <c r="O64" s="30"/>
      <c r="P64" s="12"/>
      <c r="Q64" s="12"/>
      <c r="R64" s="32"/>
    </row>
    <row r="65" spans="1:18" ht="17.25" customHeight="1">
      <c r="A65">
        <v>1</v>
      </c>
      <c r="B65" s="5" t="str">
        <f t="shared" si="0"/>
        <v>1-61</v>
      </c>
      <c r="C65" s="5">
        <v>61</v>
      </c>
      <c r="D65" s="190">
        <v>2483</v>
      </c>
      <c r="E65" s="191">
        <v>5</v>
      </c>
      <c r="F65" s="190">
        <v>2587</v>
      </c>
      <c r="G65" s="191">
        <v>5</v>
      </c>
      <c r="H65" s="192">
        <v>104</v>
      </c>
      <c r="I65" s="12"/>
      <c r="J65" s="12"/>
      <c r="K65" s="12"/>
      <c r="L65" s="12"/>
      <c r="M65" s="12"/>
      <c r="N65" s="31"/>
      <c r="O65" s="30"/>
      <c r="P65" s="12"/>
      <c r="Q65" s="12"/>
      <c r="R65" s="32"/>
    </row>
    <row r="66" spans="1:18" ht="17.25" customHeight="1">
      <c r="A66">
        <v>1</v>
      </c>
      <c r="B66" s="5" t="str">
        <f t="shared" si="0"/>
        <v>1-62</v>
      </c>
      <c r="C66" s="6">
        <v>62</v>
      </c>
      <c r="D66" s="190">
        <v>2488</v>
      </c>
      <c r="E66" s="191">
        <v>6</v>
      </c>
      <c r="F66" s="190">
        <v>2592</v>
      </c>
      <c r="G66" s="191">
        <v>6</v>
      </c>
      <c r="H66" s="192">
        <v>104</v>
      </c>
      <c r="I66" s="12"/>
      <c r="J66" s="12"/>
      <c r="K66" s="12"/>
      <c r="L66" s="12"/>
      <c r="M66" s="12"/>
      <c r="N66" s="31"/>
      <c r="O66" s="30"/>
      <c r="P66" s="12"/>
      <c r="Q66" s="12"/>
      <c r="R66" s="32"/>
    </row>
    <row r="67" spans="1:18" ht="17.25" customHeight="1">
      <c r="A67">
        <v>1</v>
      </c>
      <c r="B67" s="5" t="str">
        <f t="shared" si="0"/>
        <v>1-63</v>
      </c>
      <c r="C67" s="6">
        <v>63</v>
      </c>
      <c r="D67" s="190">
        <v>2494</v>
      </c>
      <c r="E67" s="191">
        <v>6</v>
      </c>
      <c r="F67" s="190">
        <v>2598</v>
      </c>
      <c r="G67" s="191">
        <v>6</v>
      </c>
      <c r="H67" s="192">
        <v>104</v>
      </c>
      <c r="I67" s="12"/>
      <c r="J67" s="12"/>
      <c r="K67" s="12"/>
      <c r="L67" s="12"/>
      <c r="M67" s="12"/>
      <c r="N67" s="31"/>
      <c r="O67" s="30"/>
      <c r="P67" s="12"/>
      <c r="Q67" s="12"/>
      <c r="R67" s="32"/>
    </row>
    <row r="68" spans="1:18" ht="17.25" customHeight="1">
      <c r="A68">
        <v>1</v>
      </c>
      <c r="B68" s="5" t="str">
        <f t="shared" si="0"/>
        <v>1-64</v>
      </c>
      <c r="C68" s="7">
        <v>64</v>
      </c>
      <c r="D68" s="193">
        <v>2500</v>
      </c>
      <c r="E68" s="194">
        <v>6</v>
      </c>
      <c r="F68" s="193">
        <v>2604</v>
      </c>
      <c r="G68" s="194">
        <v>6</v>
      </c>
      <c r="H68" s="195">
        <v>104</v>
      </c>
      <c r="I68" s="12"/>
      <c r="J68" s="12"/>
      <c r="K68" s="12"/>
      <c r="L68" s="12"/>
      <c r="M68" s="12"/>
      <c r="N68" s="31"/>
      <c r="O68" s="30"/>
      <c r="P68" s="12"/>
      <c r="Q68" s="12"/>
      <c r="R68" s="32"/>
    </row>
    <row r="69" spans="1:18" ht="17.25" customHeight="1">
      <c r="A69">
        <v>1</v>
      </c>
      <c r="B69" s="5" t="str">
        <f t="shared" si="0"/>
        <v>1-65</v>
      </c>
      <c r="C69" s="5">
        <v>65</v>
      </c>
      <c r="D69" s="190">
        <v>2506</v>
      </c>
      <c r="E69" s="191">
        <v>5</v>
      </c>
      <c r="F69" s="190">
        <v>2610</v>
      </c>
      <c r="G69" s="191">
        <v>5</v>
      </c>
      <c r="H69" s="192">
        <v>104</v>
      </c>
      <c r="I69" s="12"/>
      <c r="J69" s="12"/>
      <c r="K69" s="12"/>
      <c r="L69" s="12"/>
      <c r="M69" s="12"/>
      <c r="N69" s="31"/>
      <c r="O69" s="30"/>
      <c r="P69" s="12"/>
      <c r="Q69" s="12"/>
      <c r="R69" s="32"/>
    </row>
    <row r="70" spans="1:18" ht="17.25" customHeight="1">
      <c r="A70">
        <v>1</v>
      </c>
      <c r="B70" s="5" t="str">
        <f t="shared" ref="B70:B133" si="1">A70&amp;"-"&amp;C70</f>
        <v>1-66</v>
      </c>
      <c r="C70" s="6">
        <v>66</v>
      </c>
      <c r="D70" s="190">
        <v>2511</v>
      </c>
      <c r="E70" s="191">
        <v>5</v>
      </c>
      <c r="F70" s="190">
        <v>2615</v>
      </c>
      <c r="G70" s="191">
        <v>5</v>
      </c>
      <c r="H70" s="192">
        <v>104</v>
      </c>
      <c r="I70" s="12"/>
      <c r="J70" s="12"/>
      <c r="K70" s="12"/>
      <c r="L70" s="12"/>
      <c r="M70" s="12"/>
      <c r="N70" s="31"/>
      <c r="O70" s="30"/>
      <c r="P70" s="12"/>
      <c r="Q70" s="12"/>
      <c r="R70" s="32"/>
    </row>
    <row r="71" spans="1:18" ht="17.25" customHeight="1">
      <c r="A71">
        <v>1</v>
      </c>
      <c r="B71" s="5" t="str">
        <f t="shared" si="1"/>
        <v>1-67</v>
      </c>
      <c r="C71" s="6">
        <v>67</v>
      </c>
      <c r="D71" s="190">
        <v>2516</v>
      </c>
      <c r="E71" s="191">
        <v>5</v>
      </c>
      <c r="F71" s="190">
        <v>2620</v>
      </c>
      <c r="G71" s="191">
        <v>5</v>
      </c>
      <c r="H71" s="192">
        <v>104</v>
      </c>
      <c r="I71" s="12"/>
      <c r="J71" s="12"/>
      <c r="K71" s="12"/>
      <c r="L71" s="12"/>
      <c r="M71" s="12"/>
      <c r="N71" s="31"/>
      <c r="O71" s="30"/>
      <c r="P71" s="12"/>
      <c r="Q71" s="12"/>
      <c r="R71" s="32"/>
    </row>
    <row r="72" spans="1:18" ht="17.25" customHeight="1">
      <c r="A72">
        <v>1</v>
      </c>
      <c r="B72" s="5" t="str">
        <f t="shared" si="1"/>
        <v>1-68</v>
      </c>
      <c r="C72" s="7">
        <v>68</v>
      </c>
      <c r="D72" s="193">
        <v>2521</v>
      </c>
      <c r="E72" s="194">
        <v>5</v>
      </c>
      <c r="F72" s="193">
        <v>2625</v>
      </c>
      <c r="G72" s="194">
        <v>5</v>
      </c>
      <c r="H72" s="195">
        <v>104</v>
      </c>
      <c r="I72" s="12"/>
      <c r="J72" s="12"/>
      <c r="K72" s="12"/>
      <c r="L72" s="12"/>
      <c r="M72" s="12"/>
      <c r="N72" s="31"/>
      <c r="O72" s="30"/>
      <c r="P72" s="12"/>
      <c r="Q72" s="12"/>
      <c r="R72" s="32"/>
    </row>
    <row r="73" spans="1:18" ht="17.25" customHeight="1">
      <c r="A73">
        <v>1</v>
      </c>
      <c r="B73" s="5" t="str">
        <f t="shared" si="1"/>
        <v>1-69</v>
      </c>
      <c r="C73" s="5">
        <v>69</v>
      </c>
      <c r="D73" s="190">
        <v>2526</v>
      </c>
      <c r="E73" s="191">
        <v>5</v>
      </c>
      <c r="F73" s="190">
        <v>2630</v>
      </c>
      <c r="G73" s="191">
        <v>5</v>
      </c>
      <c r="H73" s="192">
        <v>104</v>
      </c>
      <c r="I73" s="12"/>
      <c r="J73" s="12"/>
      <c r="K73" s="12"/>
      <c r="L73" s="12"/>
      <c r="M73" s="12"/>
      <c r="N73" s="31"/>
      <c r="O73" s="30"/>
      <c r="P73" s="12"/>
      <c r="Q73" s="12"/>
      <c r="R73" s="32"/>
    </row>
    <row r="74" spans="1:18" ht="17.25" customHeight="1">
      <c r="A74">
        <v>1</v>
      </c>
      <c r="B74" s="5" t="str">
        <f t="shared" si="1"/>
        <v>1-70</v>
      </c>
      <c r="C74" s="6">
        <v>70</v>
      </c>
      <c r="D74" s="190">
        <v>2531</v>
      </c>
      <c r="E74" s="191">
        <v>5</v>
      </c>
      <c r="F74" s="190">
        <v>2635</v>
      </c>
      <c r="G74" s="191">
        <v>5</v>
      </c>
      <c r="H74" s="192">
        <v>104</v>
      </c>
      <c r="I74" s="12"/>
      <c r="J74" s="12"/>
      <c r="K74" s="12"/>
      <c r="L74" s="12"/>
      <c r="M74" s="12"/>
      <c r="N74" s="31"/>
      <c r="O74" s="30"/>
      <c r="P74" s="12"/>
      <c r="Q74" s="12"/>
      <c r="R74" s="32"/>
    </row>
    <row r="75" spans="1:18" ht="17.25" customHeight="1">
      <c r="A75">
        <v>1</v>
      </c>
      <c r="B75" s="5" t="str">
        <f t="shared" si="1"/>
        <v>1-71</v>
      </c>
      <c r="C75" s="6">
        <v>71</v>
      </c>
      <c r="D75" s="190">
        <v>2536</v>
      </c>
      <c r="E75" s="191">
        <v>5</v>
      </c>
      <c r="F75" s="190">
        <v>2640</v>
      </c>
      <c r="G75" s="191">
        <v>5</v>
      </c>
      <c r="H75" s="192">
        <v>104</v>
      </c>
      <c r="I75" s="12"/>
      <c r="J75" s="12"/>
      <c r="K75" s="12"/>
      <c r="L75" s="12"/>
      <c r="M75" s="12"/>
      <c r="N75" s="31"/>
      <c r="O75" s="30"/>
      <c r="P75" s="12"/>
      <c r="Q75" s="12"/>
      <c r="R75" s="32"/>
    </row>
    <row r="76" spans="1:18" ht="17.25" customHeight="1">
      <c r="A76">
        <v>1</v>
      </c>
      <c r="B76" s="5" t="str">
        <f t="shared" si="1"/>
        <v>1-72</v>
      </c>
      <c r="C76" s="7">
        <v>72</v>
      </c>
      <c r="D76" s="193">
        <v>2541</v>
      </c>
      <c r="E76" s="194">
        <v>6</v>
      </c>
      <c r="F76" s="193">
        <v>2645</v>
      </c>
      <c r="G76" s="194">
        <v>6</v>
      </c>
      <c r="H76" s="195">
        <v>104</v>
      </c>
      <c r="I76" s="12"/>
      <c r="J76" s="12"/>
      <c r="K76" s="12"/>
      <c r="L76" s="12"/>
      <c r="M76" s="12"/>
      <c r="N76" s="31"/>
      <c r="O76" s="30"/>
      <c r="P76" s="12"/>
      <c r="Q76" s="12"/>
      <c r="R76" s="32"/>
    </row>
    <row r="77" spans="1:18" ht="17.25" customHeight="1">
      <c r="A77">
        <v>1</v>
      </c>
      <c r="B77" s="5" t="str">
        <f t="shared" si="1"/>
        <v>1-73</v>
      </c>
      <c r="C77" s="5">
        <v>73</v>
      </c>
      <c r="D77" s="190">
        <v>2547</v>
      </c>
      <c r="E77" s="191">
        <v>4</v>
      </c>
      <c r="F77" s="190">
        <v>2651</v>
      </c>
      <c r="G77" s="191">
        <v>4</v>
      </c>
      <c r="H77" s="192">
        <v>104</v>
      </c>
      <c r="I77" s="12"/>
      <c r="J77" s="12"/>
      <c r="K77" s="12"/>
      <c r="L77" s="12"/>
      <c r="M77" s="12"/>
      <c r="N77" s="31"/>
      <c r="O77" s="30"/>
      <c r="P77" s="12"/>
      <c r="Q77" s="12"/>
      <c r="R77" s="32"/>
    </row>
    <row r="78" spans="1:18" ht="17.25" customHeight="1">
      <c r="A78">
        <v>1</v>
      </c>
      <c r="B78" s="5" t="str">
        <f t="shared" si="1"/>
        <v>1-74</v>
      </c>
      <c r="C78" s="6">
        <v>74</v>
      </c>
      <c r="D78" s="190">
        <v>2551</v>
      </c>
      <c r="E78" s="191">
        <v>4</v>
      </c>
      <c r="F78" s="190">
        <v>2655</v>
      </c>
      <c r="G78" s="191">
        <v>4</v>
      </c>
      <c r="H78" s="192">
        <v>104</v>
      </c>
      <c r="I78" s="12"/>
      <c r="J78" s="12"/>
      <c r="K78" s="12"/>
      <c r="L78" s="12"/>
      <c r="M78" s="12"/>
      <c r="N78" s="31"/>
      <c r="O78" s="30"/>
      <c r="P78" s="12"/>
      <c r="Q78" s="12"/>
      <c r="R78" s="32"/>
    </row>
    <row r="79" spans="1:18" ht="17.25" customHeight="1">
      <c r="A79">
        <v>1</v>
      </c>
      <c r="B79" s="5" t="str">
        <f t="shared" si="1"/>
        <v>1-75</v>
      </c>
      <c r="C79" s="6">
        <v>75</v>
      </c>
      <c r="D79" s="190">
        <v>2555</v>
      </c>
      <c r="E79" s="191">
        <v>4</v>
      </c>
      <c r="F79" s="190">
        <v>2659</v>
      </c>
      <c r="G79" s="191">
        <v>4</v>
      </c>
      <c r="H79" s="192">
        <v>104</v>
      </c>
      <c r="I79" s="12"/>
      <c r="J79" s="12"/>
      <c r="K79" s="12"/>
      <c r="L79" s="12"/>
      <c r="M79" s="12"/>
      <c r="N79" s="31"/>
      <c r="O79" s="30"/>
      <c r="P79" s="12"/>
      <c r="Q79" s="12"/>
      <c r="R79" s="32"/>
    </row>
    <row r="80" spans="1:18" ht="17.25" customHeight="1">
      <c r="A80">
        <v>1</v>
      </c>
      <c r="B80" s="5" t="str">
        <f t="shared" si="1"/>
        <v>1-76</v>
      </c>
      <c r="C80" s="7">
        <v>76</v>
      </c>
      <c r="D80" s="193">
        <v>2559</v>
      </c>
      <c r="E80" s="194">
        <v>4</v>
      </c>
      <c r="F80" s="193">
        <v>2663</v>
      </c>
      <c r="G80" s="194">
        <v>4</v>
      </c>
      <c r="H80" s="195">
        <v>104</v>
      </c>
      <c r="I80" s="12"/>
      <c r="J80" s="12"/>
      <c r="K80" s="12"/>
      <c r="L80" s="12"/>
      <c r="M80" s="12"/>
      <c r="N80" s="31"/>
      <c r="O80" s="30"/>
      <c r="P80" s="12"/>
      <c r="Q80" s="12"/>
      <c r="R80" s="32"/>
    </row>
    <row r="81" spans="1:18" ht="17.25" customHeight="1">
      <c r="A81">
        <v>1</v>
      </c>
      <c r="B81" s="5" t="str">
        <f t="shared" si="1"/>
        <v>1-77</v>
      </c>
      <c r="C81" s="5">
        <v>77</v>
      </c>
      <c r="D81" s="190">
        <v>2563</v>
      </c>
      <c r="E81" s="191">
        <v>4</v>
      </c>
      <c r="F81" s="190">
        <v>2667</v>
      </c>
      <c r="G81" s="191">
        <v>4</v>
      </c>
      <c r="H81" s="192">
        <v>104</v>
      </c>
      <c r="I81" s="12"/>
      <c r="J81" s="12"/>
      <c r="K81" s="12"/>
      <c r="L81" s="12"/>
      <c r="M81" s="12"/>
      <c r="N81" s="31"/>
      <c r="O81" s="30"/>
      <c r="P81" s="12"/>
      <c r="Q81" s="12"/>
      <c r="R81" s="32"/>
    </row>
    <row r="82" spans="1:18" ht="17.25" customHeight="1">
      <c r="A82">
        <v>1</v>
      </c>
      <c r="B82" s="5" t="str">
        <f t="shared" si="1"/>
        <v>1-78</v>
      </c>
      <c r="C82" s="6">
        <v>78</v>
      </c>
      <c r="D82" s="190">
        <v>2567</v>
      </c>
      <c r="E82" s="191">
        <v>3</v>
      </c>
      <c r="F82" s="190">
        <v>2671</v>
      </c>
      <c r="G82" s="191">
        <v>3</v>
      </c>
      <c r="H82" s="192">
        <v>104</v>
      </c>
      <c r="I82" s="12"/>
      <c r="J82" s="12"/>
      <c r="K82" s="12"/>
      <c r="L82" s="12"/>
      <c r="M82" s="12"/>
      <c r="N82" s="31"/>
      <c r="O82" s="30"/>
      <c r="P82" s="12"/>
      <c r="Q82" s="12"/>
      <c r="R82" s="32"/>
    </row>
    <row r="83" spans="1:18" ht="17.25" customHeight="1">
      <c r="A83">
        <v>1</v>
      </c>
      <c r="B83" s="5" t="str">
        <f t="shared" si="1"/>
        <v>1-79</v>
      </c>
      <c r="C83" s="6">
        <v>79</v>
      </c>
      <c r="D83" s="190">
        <v>2570</v>
      </c>
      <c r="E83" s="191">
        <v>3</v>
      </c>
      <c r="F83" s="190">
        <v>2674</v>
      </c>
      <c r="G83" s="191">
        <v>3</v>
      </c>
      <c r="H83" s="192">
        <v>104</v>
      </c>
      <c r="I83" s="12"/>
      <c r="J83" s="12"/>
      <c r="K83" s="12"/>
      <c r="L83" s="12"/>
      <c r="M83" s="12"/>
      <c r="N83" s="31"/>
      <c r="O83" s="30"/>
      <c r="P83" s="12"/>
      <c r="Q83" s="12"/>
      <c r="R83" s="32"/>
    </row>
    <row r="84" spans="1:18" ht="17.25" customHeight="1">
      <c r="A84">
        <v>1</v>
      </c>
      <c r="B84" s="5" t="str">
        <f t="shared" si="1"/>
        <v>1-80</v>
      </c>
      <c r="C84" s="7">
        <v>80</v>
      </c>
      <c r="D84" s="193">
        <v>2573</v>
      </c>
      <c r="E84" s="194">
        <v>3</v>
      </c>
      <c r="F84" s="193">
        <v>2677</v>
      </c>
      <c r="G84" s="194">
        <v>3</v>
      </c>
      <c r="H84" s="195">
        <v>104</v>
      </c>
      <c r="I84" s="12"/>
      <c r="J84" s="12"/>
      <c r="K84" s="12"/>
      <c r="L84" s="12"/>
      <c r="M84" s="12"/>
      <c r="N84" s="31"/>
      <c r="O84" s="30"/>
      <c r="P84" s="12"/>
      <c r="Q84" s="12"/>
      <c r="R84" s="32"/>
    </row>
    <row r="85" spans="1:18" ht="17.25" customHeight="1">
      <c r="A85">
        <v>1</v>
      </c>
      <c r="B85" s="5" t="str">
        <f t="shared" si="1"/>
        <v>1-81</v>
      </c>
      <c r="C85" s="5">
        <v>81</v>
      </c>
      <c r="D85" s="190">
        <v>2576</v>
      </c>
      <c r="E85" s="191">
        <v>3</v>
      </c>
      <c r="F85" s="190">
        <v>2680</v>
      </c>
      <c r="G85" s="191">
        <v>3</v>
      </c>
      <c r="H85" s="192">
        <v>104</v>
      </c>
      <c r="I85" s="12"/>
      <c r="J85" s="12"/>
      <c r="K85" s="12"/>
      <c r="L85" s="12"/>
      <c r="M85" s="12"/>
      <c r="N85" s="31"/>
      <c r="O85" s="30"/>
      <c r="P85" s="12"/>
      <c r="Q85" s="12"/>
      <c r="R85" s="32"/>
    </row>
    <row r="86" spans="1:18" ht="17.25" customHeight="1">
      <c r="A86">
        <v>1</v>
      </c>
      <c r="B86" s="5" t="str">
        <f t="shared" si="1"/>
        <v>1-82</v>
      </c>
      <c r="C86" s="6">
        <v>82</v>
      </c>
      <c r="D86" s="190">
        <v>2579</v>
      </c>
      <c r="E86" s="191">
        <v>5</v>
      </c>
      <c r="F86" s="190">
        <v>2683</v>
      </c>
      <c r="G86" s="191">
        <v>5</v>
      </c>
      <c r="H86" s="192">
        <v>104</v>
      </c>
      <c r="I86" s="12"/>
      <c r="J86" s="12"/>
      <c r="K86" s="12"/>
      <c r="L86" s="12"/>
      <c r="M86" s="12"/>
      <c r="N86" s="31"/>
      <c r="O86" s="30"/>
      <c r="P86" s="12"/>
      <c r="Q86" s="12"/>
      <c r="R86" s="32"/>
    </row>
    <row r="87" spans="1:18" ht="17.25" customHeight="1">
      <c r="A87">
        <v>1</v>
      </c>
      <c r="B87" s="5" t="str">
        <f t="shared" si="1"/>
        <v>1-83</v>
      </c>
      <c r="C87" s="6">
        <v>83</v>
      </c>
      <c r="D87" s="190">
        <v>2584</v>
      </c>
      <c r="E87" s="191">
        <v>4</v>
      </c>
      <c r="F87" s="190">
        <v>2688</v>
      </c>
      <c r="G87" s="191">
        <v>4</v>
      </c>
      <c r="H87" s="192">
        <v>104</v>
      </c>
      <c r="I87" s="12"/>
      <c r="J87" s="12"/>
      <c r="K87" s="12"/>
      <c r="L87" s="12"/>
      <c r="M87" s="12"/>
      <c r="N87" s="31"/>
      <c r="O87" s="30"/>
      <c r="P87" s="12"/>
      <c r="Q87" s="12"/>
      <c r="R87" s="32"/>
    </row>
    <row r="88" spans="1:18" ht="17.25" customHeight="1">
      <c r="A88">
        <v>1</v>
      </c>
      <c r="B88" s="5" t="str">
        <f t="shared" si="1"/>
        <v>1-84</v>
      </c>
      <c r="C88" s="7">
        <v>84</v>
      </c>
      <c r="D88" s="193">
        <v>2588</v>
      </c>
      <c r="E88" s="194">
        <v>4</v>
      </c>
      <c r="F88" s="193">
        <v>2692</v>
      </c>
      <c r="G88" s="194">
        <v>4</v>
      </c>
      <c r="H88" s="195">
        <v>104</v>
      </c>
      <c r="I88" s="12"/>
      <c r="J88" s="12"/>
      <c r="K88" s="12"/>
      <c r="L88" s="12"/>
      <c r="M88" s="12"/>
      <c r="N88" s="31"/>
      <c r="O88" s="30"/>
      <c r="P88" s="12"/>
      <c r="Q88" s="12"/>
      <c r="R88" s="32"/>
    </row>
    <row r="89" spans="1:18" ht="17.25" customHeight="1">
      <c r="A89">
        <v>1</v>
      </c>
      <c r="B89" s="5" t="str">
        <f t="shared" si="1"/>
        <v>1-85</v>
      </c>
      <c r="C89" s="5">
        <v>85</v>
      </c>
      <c r="D89" s="190">
        <v>2592</v>
      </c>
      <c r="E89" s="191">
        <v>5</v>
      </c>
      <c r="F89" s="190">
        <v>2696</v>
      </c>
      <c r="G89" s="191">
        <v>5</v>
      </c>
      <c r="H89" s="192">
        <v>104</v>
      </c>
      <c r="I89" s="12"/>
      <c r="J89" s="12"/>
      <c r="K89" s="12"/>
      <c r="L89" s="12"/>
      <c r="M89" s="12"/>
      <c r="N89" s="31"/>
      <c r="O89" s="30"/>
      <c r="P89" s="12"/>
      <c r="Q89" s="12"/>
      <c r="R89" s="32"/>
    </row>
    <row r="90" spans="1:18" ht="17.25" customHeight="1">
      <c r="A90">
        <v>1</v>
      </c>
      <c r="B90" s="5" t="str">
        <f t="shared" si="1"/>
        <v>1-86</v>
      </c>
      <c r="C90" s="6">
        <v>86</v>
      </c>
      <c r="D90" s="190">
        <v>2597</v>
      </c>
      <c r="E90" s="191">
        <v>5</v>
      </c>
      <c r="F90" s="190">
        <v>2701</v>
      </c>
      <c r="G90" s="191">
        <v>5</v>
      </c>
      <c r="H90" s="192">
        <v>104</v>
      </c>
      <c r="I90" s="12"/>
      <c r="J90" s="12"/>
      <c r="K90" s="12"/>
      <c r="L90" s="12"/>
      <c r="M90" s="12"/>
      <c r="N90" s="31"/>
      <c r="O90" s="30"/>
      <c r="P90" s="12"/>
      <c r="Q90" s="12"/>
      <c r="R90" s="32"/>
    </row>
    <row r="91" spans="1:18" ht="17.25" customHeight="1">
      <c r="A91">
        <v>1</v>
      </c>
      <c r="B91" s="5" t="str">
        <f t="shared" si="1"/>
        <v>1-87</v>
      </c>
      <c r="C91" s="6">
        <v>87</v>
      </c>
      <c r="D91" s="190">
        <v>2602</v>
      </c>
      <c r="E91" s="191">
        <v>5</v>
      </c>
      <c r="F91" s="190">
        <v>2706</v>
      </c>
      <c r="G91" s="191">
        <v>5</v>
      </c>
      <c r="H91" s="192">
        <v>104</v>
      </c>
      <c r="I91" s="12"/>
      <c r="J91" s="12"/>
      <c r="K91" s="12"/>
      <c r="L91" s="12"/>
      <c r="M91" s="12"/>
      <c r="N91" s="31"/>
      <c r="O91" s="30"/>
      <c r="P91" s="12"/>
      <c r="Q91" s="12"/>
      <c r="R91" s="32"/>
    </row>
    <row r="92" spans="1:18" ht="17.25" customHeight="1">
      <c r="A92">
        <v>1</v>
      </c>
      <c r="B92" s="5" t="str">
        <f t="shared" si="1"/>
        <v>1-88</v>
      </c>
      <c r="C92" s="7">
        <v>88</v>
      </c>
      <c r="D92" s="193">
        <v>2607</v>
      </c>
      <c r="E92" s="194">
        <v>4</v>
      </c>
      <c r="F92" s="193">
        <v>2711</v>
      </c>
      <c r="G92" s="194">
        <v>4</v>
      </c>
      <c r="H92" s="195">
        <v>104</v>
      </c>
      <c r="I92" s="12"/>
      <c r="J92" s="12"/>
      <c r="K92" s="12"/>
      <c r="L92" s="12"/>
      <c r="M92" s="12"/>
      <c r="N92" s="31"/>
      <c r="O92" s="30"/>
      <c r="P92" s="12"/>
      <c r="Q92" s="12"/>
      <c r="R92" s="32"/>
    </row>
    <row r="93" spans="1:18" ht="17.25" customHeight="1">
      <c r="A93">
        <v>1</v>
      </c>
      <c r="B93" s="5" t="str">
        <f t="shared" si="1"/>
        <v>1-89</v>
      </c>
      <c r="C93" s="5">
        <v>89</v>
      </c>
      <c r="D93" s="190">
        <v>2611</v>
      </c>
      <c r="E93" s="191">
        <v>5</v>
      </c>
      <c r="F93" s="190">
        <v>2715</v>
      </c>
      <c r="G93" s="191">
        <v>5</v>
      </c>
      <c r="H93" s="192">
        <v>104</v>
      </c>
      <c r="I93" s="12"/>
      <c r="J93" s="12"/>
      <c r="K93" s="12"/>
      <c r="L93" s="12"/>
      <c r="M93" s="12"/>
      <c r="N93" s="31"/>
      <c r="O93" s="30"/>
      <c r="P93" s="12"/>
      <c r="Q93" s="12"/>
      <c r="R93" s="32"/>
    </row>
    <row r="94" spans="1:18" ht="17.25" customHeight="1">
      <c r="A94">
        <v>1</v>
      </c>
      <c r="B94" s="5" t="str">
        <f t="shared" si="1"/>
        <v>1-90</v>
      </c>
      <c r="C94" s="6">
        <v>90</v>
      </c>
      <c r="D94" s="190">
        <v>2616</v>
      </c>
      <c r="E94" s="191">
        <v>5</v>
      </c>
      <c r="F94" s="190">
        <v>2720</v>
      </c>
      <c r="G94" s="191">
        <v>5</v>
      </c>
      <c r="H94" s="192">
        <v>104</v>
      </c>
      <c r="I94" s="12"/>
      <c r="J94" s="12"/>
      <c r="K94" s="12"/>
      <c r="L94" s="12"/>
      <c r="M94" s="12"/>
      <c r="N94" s="31"/>
      <c r="O94" s="30"/>
      <c r="P94" s="12"/>
      <c r="Q94" s="12"/>
      <c r="R94" s="32"/>
    </row>
    <row r="95" spans="1:18" ht="17.25" customHeight="1">
      <c r="A95">
        <v>1</v>
      </c>
      <c r="B95" s="5" t="str">
        <f t="shared" si="1"/>
        <v>1-91</v>
      </c>
      <c r="C95" s="6">
        <v>91</v>
      </c>
      <c r="D95" s="190">
        <v>2621</v>
      </c>
      <c r="E95" s="191">
        <v>5</v>
      </c>
      <c r="F95" s="190">
        <v>2725</v>
      </c>
      <c r="G95" s="191">
        <v>5</v>
      </c>
      <c r="H95" s="192">
        <v>104</v>
      </c>
      <c r="I95" s="12"/>
      <c r="J95" s="12"/>
      <c r="K95" s="12"/>
      <c r="L95" s="12"/>
      <c r="M95" s="12"/>
      <c r="N95" s="31"/>
      <c r="O95" s="30"/>
      <c r="P95" s="12"/>
      <c r="Q95" s="12"/>
      <c r="R95" s="32"/>
    </row>
    <row r="96" spans="1:18" ht="17.25" customHeight="1">
      <c r="A96">
        <v>1</v>
      </c>
      <c r="B96" s="5" t="str">
        <f t="shared" si="1"/>
        <v>1-92</v>
      </c>
      <c r="C96" s="7">
        <v>92</v>
      </c>
      <c r="D96" s="193">
        <v>2626</v>
      </c>
      <c r="E96" s="194">
        <v>4</v>
      </c>
      <c r="F96" s="193">
        <v>2730</v>
      </c>
      <c r="G96" s="194">
        <v>4</v>
      </c>
      <c r="H96" s="195">
        <v>104</v>
      </c>
      <c r="I96" s="12"/>
      <c r="J96" s="12"/>
      <c r="K96" s="12"/>
      <c r="L96" s="12"/>
      <c r="M96" s="12"/>
      <c r="N96" s="31"/>
      <c r="O96" s="30"/>
      <c r="P96" s="12"/>
      <c r="Q96" s="12"/>
      <c r="R96" s="32"/>
    </row>
    <row r="97" spans="1:18" ht="17.25" customHeight="1">
      <c r="A97">
        <v>1</v>
      </c>
      <c r="B97" s="5" t="str">
        <f t="shared" si="1"/>
        <v>1-93</v>
      </c>
      <c r="C97" s="5">
        <v>93</v>
      </c>
      <c r="D97" s="190">
        <v>2630</v>
      </c>
      <c r="E97" s="191"/>
      <c r="F97" s="190">
        <v>2734</v>
      </c>
      <c r="G97" s="191"/>
      <c r="H97" s="192">
        <v>104</v>
      </c>
      <c r="I97" s="12"/>
      <c r="J97" s="12"/>
      <c r="K97" s="12"/>
      <c r="L97" s="12"/>
      <c r="M97" s="12"/>
      <c r="N97" s="31"/>
      <c r="O97" s="30"/>
      <c r="P97" s="12"/>
      <c r="Q97" s="12"/>
      <c r="R97" s="32"/>
    </row>
    <row r="98" spans="1:18" ht="17.25" customHeight="1">
      <c r="A98">
        <v>1</v>
      </c>
      <c r="B98" s="5" t="str">
        <f t="shared" si="1"/>
        <v>1-94</v>
      </c>
      <c r="C98" s="6">
        <v>94</v>
      </c>
      <c r="D98" s="6"/>
      <c r="E98" s="6"/>
      <c r="F98" s="19"/>
      <c r="G98" s="6"/>
      <c r="H98" s="36"/>
      <c r="I98" s="12"/>
      <c r="J98" s="12"/>
      <c r="K98" s="12"/>
      <c r="L98" s="12"/>
      <c r="M98" s="12"/>
      <c r="N98" s="31"/>
      <c r="O98" s="30"/>
      <c r="P98" s="12"/>
      <c r="Q98" s="12"/>
      <c r="R98" s="32"/>
    </row>
    <row r="99" spans="1:18" ht="17.25" customHeight="1">
      <c r="A99">
        <v>1</v>
      </c>
      <c r="B99" s="5" t="str">
        <f t="shared" si="1"/>
        <v>1-95</v>
      </c>
      <c r="C99" s="6">
        <v>95</v>
      </c>
      <c r="D99" s="6"/>
      <c r="E99" s="6"/>
      <c r="F99" s="19"/>
      <c r="G99" s="6"/>
      <c r="H99" s="36"/>
      <c r="I99" s="12"/>
      <c r="J99" s="12"/>
      <c r="K99" s="12"/>
      <c r="L99" s="12"/>
      <c r="M99" s="12"/>
      <c r="N99" s="31"/>
      <c r="O99" s="30"/>
      <c r="P99" s="12"/>
      <c r="Q99" s="12"/>
      <c r="R99" s="32"/>
    </row>
    <row r="100" spans="1:18" ht="17.25" customHeight="1">
      <c r="A100">
        <v>1</v>
      </c>
      <c r="B100" s="5" t="str">
        <f t="shared" si="1"/>
        <v>1-96</v>
      </c>
      <c r="C100" s="6">
        <v>96</v>
      </c>
      <c r="D100" s="6"/>
      <c r="E100" s="6"/>
      <c r="F100" s="19"/>
      <c r="G100" s="6"/>
      <c r="H100" s="36"/>
      <c r="I100" s="12"/>
      <c r="J100" s="12"/>
      <c r="K100" s="12"/>
      <c r="L100" s="12"/>
      <c r="M100" s="12"/>
      <c r="N100" s="31"/>
      <c r="O100" s="30"/>
      <c r="P100" s="12"/>
      <c r="Q100" s="12"/>
      <c r="R100" s="32"/>
    </row>
    <row r="101" spans="1:18" ht="17.25" customHeight="1">
      <c r="A101">
        <v>2</v>
      </c>
      <c r="B101" s="5" t="str">
        <f t="shared" si="1"/>
        <v>2-1</v>
      </c>
      <c r="C101" s="6">
        <v>1</v>
      </c>
      <c r="D101" s="198">
        <v>2083</v>
      </c>
      <c r="E101" s="197">
        <v>21</v>
      </c>
      <c r="F101" s="196">
        <v>2205</v>
      </c>
      <c r="G101" s="197">
        <v>21</v>
      </c>
      <c r="H101" s="199">
        <v>122</v>
      </c>
      <c r="I101" s="12"/>
      <c r="J101" s="12"/>
      <c r="K101" s="12"/>
      <c r="L101" s="30"/>
      <c r="M101" s="32"/>
      <c r="N101" s="31"/>
      <c r="O101" s="12"/>
      <c r="P101" s="12"/>
      <c r="Q101" s="12"/>
      <c r="R101" s="32"/>
    </row>
    <row r="102" spans="1:18" ht="17.25" customHeight="1">
      <c r="A102">
        <v>2</v>
      </c>
      <c r="B102" s="5" t="str">
        <f t="shared" si="1"/>
        <v>2-2</v>
      </c>
      <c r="C102" s="6">
        <v>2</v>
      </c>
      <c r="D102" s="198">
        <v>2104</v>
      </c>
      <c r="E102" s="197">
        <v>21</v>
      </c>
      <c r="F102" s="196">
        <v>2226</v>
      </c>
      <c r="G102" s="197">
        <v>21</v>
      </c>
      <c r="H102" s="199">
        <v>122</v>
      </c>
      <c r="I102" s="12"/>
      <c r="J102" s="12"/>
      <c r="K102" s="12"/>
      <c r="L102" s="30"/>
      <c r="M102" s="32"/>
      <c r="N102" s="31"/>
      <c r="O102" s="12"/>
      <c r="P102" s="12"/>
      <c r="Q102" s="12"/>
      <c r="R102" s="32"/>
    </row>
    <row r="103" spans="1:18" ht="17.25" customHeight="1">
      <c r="A103" s="14">
        <v>2</v>
      </c>
      <c r="B103" s="5" t="str">
        <f t="shared" si="1"/>
        <v>2-3</v>
      </c>
      <c r="C103" s="6">
        <v>3</v>
      </c>
      <c r="D103" s="198">
        <v>2125</v>
      </c>
      <c r="E103" s="197">
        <v>21</v>
      </c>
      <c r="F103" s="196">
        <v>2247</v>
      </c>
      <c r="G103" s="197">
        <v>20</v>
      </c>
      <c r="H103" s="199">
        <v>122</v>
      </c>
      <c r="I103" s="12"/>
      <c r="J103" s="12"/>
      <c r="K103" s="12"/>
      <c r="L103" s="30"/>
      <c r="M103" s="32"/>
      <c r="N103" s="31"/>
      <c r="O103" s="12"/>
      <c r="P103" s="12"/>
      <c r="Q103" s="12"/>
      <c r="R103" s="32"/>
    </row>
    <row r="104" spans="1:18" ht="17.25" customHeight="1">
      <c r="A104">
        <v>2</v>
      </c>
      <c r="B104" s="5" t="str">
        <f t="shared" si="1"/>
        <v>2-4</v>
      </c>
      <c r="C104" s="6">
        <v>4</v>
      </c>
      <c r="D104" s="202">
        <v>2146</v>
      </c>
      <c r="E104" s="201">
        <v>20</v>
      </c>
      <c r="F104" s="200">
        <v>2267</v>
      </c>
      <c r="G104" s="201">
        <v>20</v>
      </c>
      <c r="H104" s="203">
        <v>121</v>
      </c>
      <c r="I104" s="12"/>
      <c r="J104" s="12"/>
      <c r="K104" s="12"/>
      <c r="L104" s="30"/>
      <c r="M104" s="32"/>
      <c r="N104" s="31"/>
      <c r="O104" s="12"/>
      <c r="P104" s="12"/>
      <c r="Q104" s="12"/>
      <c r="R104" s="32"/>
    </row>
    <row r="105" spans="1:18" ht="17.25" customHeight="1">
      <c r="A105" s="14">
        <v>2</v>
      </c>
      <c r="B105" s="5" t="str">
        <f t="shared" si="1"/>
        <v>2-5</v>
      </c>
      <c r="C105" s="6">
        <v>5</v>
      </c>
      <c r="D105" s="198">
        <v>2166</v>
      </c>
      <c r="E105" s="197">
        <v>21</v>
      </c>
      <c r="F105" s="196">
        <v>2287</v>
      </c>
      <c r="G105" s="197">
        <v>21</v>
      </c>
      <c r="H105" s="199">
        <v>121</v>
      </c>
      <c r="I105" s="12"/>
      <c r="J105" s="12"/>
      <c r="K105" s="12"/>
      <c r="L105" s="30"/>
      <c r="M105" s="32"/>
      <c r="N105" s="31"/>
      <c r="O105" s="12"/>
      <c r="P105" s="12"/>
      <c r="Q105" s="12"/>
      <c r="R105" s="32"/>
    </row>
    <row r="106" spans="1:18" ht="17.25" customHeight="1">
      <c r="A106">
        <v>2</v>
      </c>
      <c r="B106" s="5" t="str">
        <f t="shared" si="1"/>
        <v>2-6</v>
      </c>
      <c r="C106" s="6">
        <v>6</v>
      </c>
      <c r="D106" s="198">
        <v>2187</v>
      </c>
      <c r="E106" s="197">
        <v>21</v>
      </c>
      <c r="F106" s="196">
        <v>2308</v>
      </c>
      <c r="G106" s="197">
        <v>21</v>
      </c>
      <c r="H106" s="199">
        <v>121</v>
      </c>
      <c r="I106" s="12"/>
      <c r="J106" s="12"/>
      <c r="K106" s="12"/>
      <c r="L106" s="30"/>
      <c r="M106" s="32"/>
      <c r="N106" s="31"/>
      <c r="O106" s="12"/>
      <c r="P106" s="12"/>
      <c r="Q106" s="12"/>
      <c r="R106" s="32"/>
    </row>
    <row r="107" spans="1:18" ht="17.25" customHeight="1">
      <c r="A107" s="14">
        <v>2</v>
      </c>
      <c r="B107" s="5" t="str">
        <f t="shared" si="1"/>
        <v>2-7</v>
      </c>
      <c r="C107" s="6">
        <v>7</v>
      </c>
      <c r="D107" s="198">
        <v>2208</v>
      </c>
      <c r="E107" s="197">
        <v>21</v>
      </c>
      <c r="F107" s="196">
        <v>2329</v>
      </c>
      <c r="G107" s="197">
        <v>21</v>
      </c>
      <c r="H107" s="199">
        <v>121</v>
      </c>
      <c r="I107" s="12"/>
      <c r="J107" s="12"/>
      <c r="K107" s="12"/>
      <c r="L107" s="30"/>
      <c r="M107" s="32"/>
      <c r="N107" s="31"/>
      <c r="O107" s="12"/>
      <c r="P107" s="12"/>
      <c r="Q107" s="12"/>
      <c r="R107" s="32"/>
    </row>
    <row r="108" spans="1:18" ht="17.25" customHeight="1">
      <c r="A108">
        <v>2</v>
      </c>
      <c r="B108" s="5" t="str">
        <f t="shared" si="1"/>
        <v>2-8</v>
      </c>
      <c r="C108" s="6">
        <v>8</v>
      </c>
      <c r="D108" s="202">
        <v>2229</v>
      </c>
      <c r="E108" s="201">
        <v>20</v>
      </c>
      <c r="F108" s="200">
        <v>2350</v>
      </c>
      <c r="G108" s="201">
        <v>19</v>
      </c>
      <c r="H108" s="203">
        <v>121</v>
      </c>
      <c r="I108" s="12"/>
      <c r="J108" s="12"/>
      <c r="K108" s="12"/>
      <c r="L108" s="30"/>
      <c r="M108" s="32"/>
      <c r="N108" s="31"/>
      <c r="O108" s="12"/>
      <c r="P108" s="12"/>
      <c r="Q108" s="12"/>
      <c r="R108" s="32"/>
    </row>
    <row r="109" spans="1:18" ht="17.25" customHeight="1">
      <c r="A109" s="14">
        <v>2</v>
      </c>
      <c r="B109" s="5" t="str">
        <f t="shared" si="1"/>
        <v>2-9</v>
      </c>
      <c r="C109" s="6">
        <v>9</v>
      </c>
      <c r="D109" s="198">
        <v>2249</v>
      </c>
      <c r="E109" s="197">
        <v>17</v>
      </c>
      <c r="F109" s="196">
        <v>2369</v>
      </c>
      <c r="G109" s="197">
        <v>17</v>
      </c>
      <c r="H109" s="199">
        <v>120</v>
      </c>
      <c r="I109" s="12"/>
      <c r="J109" s="12"/>
      <c r="K109" s="12"/>
      <c r="L109" s="30"/>
      <c r="M109" s="32"/>
      <c r="N109" s="31"/>
      <c r="O109" s="12"/>
      <c r="P109" s="12"/>
      <c r="Q109" s="12"/>
      <c r="R109" s="32"/>
    </row>
    <row r="110" spans="1:18" ht="17.25" customHeight="1">
      <c r="A110">
        <v>2</v>
      </c>
      <c r="B110" s="5" t="str">
        <f t="shared" si="1"/>
        <v>2-10</v>
      </c>
      <c r="C110" s="6">
        <v>10</v>
      </c>
      <c r="D110" s="198">
        <v>2266</v>
      </c>
      <c r="E110" s="197">
        <v>14</v>
      </c>
      <c r="F110" s="196">
        <v>2386</v>
      </c>
      <c r="G110" s="197">
        <v>13</v>
      </c>
      <c r="H110" s="199">
        <v>120</v>
      </c>
      <c r="I110" s="12"/>
      <c r="J110" s="12"/>
      <c r="K110" s="12"/>
      <c r="L110" s="30"/>
      <c r="M110" s="32"/>
      <c r="N110" s="31"/>
      <c r="O110" s="12"/>
      <c r="P110" s="12"/>
      <c r="Q110" s="12"/>
      <c r="R110" s="32"/>
    </row>
    <row r="111" spans="1:18" ht="17.25" customHeight="1">
      <c r="A111" s="14">
        <v>2</v>
      </c>
      <c r="B111" s="5" t="str">
        <f t="shared" si="1"/>
        <v>2-11</v>
      </c>
      <c r="C111" s="6">
        <v>11</v>
      </c>
      <c r="D111" s="198">
        <v>2280</v>
      </c>
      <c r="E111" s="197">
        <v>14</v>
      </c>
      <c r="F111" s="196">
        <v>2399</v>
      </c>
      <c r="G111" s="197">
        <v>13</v>
      </c>
      <c r="H111" s="199">
        <v>119</v>
      </c>
      <c r="I111" s="12"/>
      <c r="J111" s="12"/>
      <c r="K111" s="12"/>
      <c r="L111" s="30"/>
      <c r="M111" s="32"/>
      <c r="N111" s="31"/>
      <c r="O111" s="12"/>
      <c r="P111" s="12"/>
      <c r="Q111" s="12"/>
      <c r="R111" s="32"/>
    </row>
    <row r="112" spans="1:18" ht="17.25" customHeight="1">
      <c r="A112">
        <v>2</v>
      </c>
      <c r="B112" s="5" t="str">
        <f t="shared" si="1"/>
        <v>2-12</v>
      </c>
      <c r="C112" s="6">
        <v>12</v>
      </c>
      <c r="D112" s="202">
        <v>2294</v>
      </c>
      <c r="E112" s="201">
        <v>14</v>
      </c>
      <c r="F112" s="200">
        <v>2412</v>
      </c>
      <c r="G112" s="201">
        <v>13</v>
      </c>
      <c r="H112" s="203">
        <v>118</v>
      </c>
      <c r="I112" s="12"/>
      <c r="J112" s="12"/>
      <c r="K112" s="12"/>
      <c r="L112" s="30"/>
      <c r="M112" s="32"/>
      <c r="N112" s="31"/>
      <c r="O112" s="12"/>
      <c r="P112" s="12"/>
      <c r="Q112" s="12"/>
      <c r="R112" s="32"/>
    </row>
    <row r="113" spans="1:18" ht="17.25" customHeight="1">
      <c r="A113" s="14">
        <v>2</v>
      </c>
      <c r="B113" s="5" t="str">
        <f t="shared" si="1"/>
        <v>2-13</v>
      </c>
      <c r="C113" s="6">
        <v>13</v>
      </c>
      <c r="D113" s="198">
        <v>2308</v>
      </c>
      <c r="E113" s="197">
        <v>13</v>
      </c>
      <c r="F113" s="196">
        <v>2425</v>
      </c>
      <c r="G113" s="197">
        <v>12</v>
      </c>
      <c r="H113" s="199">
        <v>117</v>
      </c>
      <c r="I113" s="12"/>
      <c r="J113" s="12"/>
      <c r="K113" s="12"/>
      <c r="L113" s="30"/>
      <c r="M113" s="32"/>
      <c r="N113" s="31"/>
      <c r="O113" s="12"/>
      <c r="P113" s="12"/>
      <c r="Q113" s="12"/>
      <c r="R113" s="32"/>
    </row>
    <row r="114" spans="1:18" ht="17.25" customHeight="1">
      <c r="A114">
        <v>2</v>
      </c>
      <c r="B114" s="5" t="str">
        <f t="shared" si="1"/>
        <v>2-14</v>
      </c>
      <c r="C114" s="6">
        <v>14</v>
      </c>
      <c r="D114" s="198">
        <v>2321</v>
      </c>
      <c r="E114" s="197">
        <v>13</v>
      </c>
      <c r="F114" s="196">
        <v>2437</v>
      </c>
      <c r="G114" s="197">
        <v>12</v>
      </c>
      <c r="H114" s="199">
        <v>116</v>
      </c>
      <c r="I114" s="12"/>
      <c r="J114" s="12"/>
      <c r="K114" s="12"/>
      <c r="L114" s="30"/>
      <c r="M114" s="32"/>
      <c r="N114" s="31"/>
      <c r="O114" s="12"/>
      <c r="P114" s="12"/>
      <c r="Q114" s="12"/>
      <c r="R114" s="32"/>
    </row>
    <row r="115" spans="1:18" ht="17.25" customHeight="1">
      <c r="A115" s="14">
        <v>2</v>
      </c>
      <c r="B115" s="5" t="str">
        <f t="shared" si="1"/>
        <v>2-15</v>
      </c>
      <c r="C115" s="6">
        <v>15</v>
      </c>
      <c r="D115" s="198">
        <v>2334</v>
      </c>
      <c r="E115" s="197">
        <v>13</v>
      </c>
      <c r="F115" s="196">
        <v>2449</v>
      </c>
      <c r="G115" s="197">
        <v>12</v>
      </c>
      <c r="H115" s="199">
        <v>115</v>
      </c>
      <c r="I115" s="12"/>
      <c r="J115" s="12"/>
      <c r="K115" s="12"/>
      <c r="L115" s="30"/>
      <c r="M115" s="32"/>
      <c r="N115" s="31"/>
      <c r="O115" s="12"/>
      <c r="P115" s="12"/>
      <c r="Q115" s="12"/>
      <c r="R115" s="32"/>
    </row>
    <row r="116" spans="1:18" ht="17.25" customHeight="1">
      <c r="A116">
        <v>2</v>
      </c>
      <c r="B116" s="5" t="str">
        <f t="shared" si="1"/>
        <v>2-16</v>
      </c>
      <c r="C116" s="6">
        <v>16</v>
      </c>
      <c r="D116" s="202">
        <v>2347</v>
      </c>
      <c r="E116" s="201">
        <v>13</v>
      </c>
      <c r="F116" s="200">
        <v>2461</v>
      </c>
      <c r="G116" s="201">
        <v>12</v>
      </c>
      <c r="H116" s="203">
        <v>114</v>
      </c>
      <c r="I116" s="12"/>
      <c r="J116" s="12"/>
      <c r="K116" s="12"/>
      <c r="L116" s="30"/>
      <c r="M116" s="32"/>
      <c r="N116" s="31"/>
      <c r="O116" s="12"/>
      <c r="P116" s="12"/>
      <c r="Q116" s="12"/>
      <c r="R116" s="32"/>
    </row>
    <row r="117" spans="1:18" ht="17.25" customHeight="1">
      <c r="A117" s="14">
        <v>2</v>
      </c>
      <c r="B117" s="5" t="str">
        <f t="shared" si="1"/>
        <v>2-17</v>
      </c>
      <c r="C117" s="6">
        <v>17</v>
      </c>
      <c r="D117" s="198">
        <v>2360</v>
      </c>
      <c r="E117" s="197">
        <v>16</v>
      </c>
      <c r="F117" s="196">
        <v>2473</v>
      </c>
      <c r="G117" s="197">
        <v>15</v>
      </c>
      <c r="H117" s="199">
        <v>113</v>
      </c>
      <c r="I117" s="12"/>
      <c r="J117" s="12"/>
      <c r="K117" s="12"/>
      <c r="L117" s="30"/>
      <c r="M117" s="32"/>
      <c r="N117" s="31"/>
      <c r="O117" s="12"/>
      <c r="P117" s="12"/>
      <c r="Q117" s="12"/>
      <c r="R117" s="32"/>
    </row>
    <row r="118" spans="1:18" ht="17.25" customHeight="1">
      <c r="A118">
        <v>2</v>
      </c>
      <c r="B118" s="5" t="str">
        <f t="shared" si="1"/>
        <v>2-18</v>
      </c>
      <c r="C118" s="6">
        <v>18</v>
      </c>
      <c r="D118" s="198">
        <v>2376</v>
      </c>
      <c r="E118" s="197">
        <v>16</v>
      </c>
      <c r="F118" s="196">
        <v>2488</v>
      </c>
      <c r="G118" s="197">
        <v>15</v>
      </c>
      <c r="H118" s="199">
        <v>112</v>
      </c>
      <c r="I118" s="12"/>
      <c r="J118" s="12"/>
      <c r="K118" s="12"/>
      <c r="L118" s="30"/>
      <c r="M118" s="32"/>
      <c r="N118" s="31"/>
      <c r="O118" s="12"/>
      <c r="P118" s="12"/>
      <c r="Q118" s="12"/>
      <c r="R118" s="32"/>
    </row>
    <row r="119" spans="1:18" ht="17.25" customHeight="1">
      <c r="A119" s="14">
        <v>2</v>
      </c>
      <c r="B119" s="5" t="str">
        <f t="shared" si="1"/>
        <v>2-19</v>
      </c>
      <c r="C119" s="6">
        <v>19</v>
      </c>
      <c r="D119" s="198">
        <v>2392</v>
      </c>
      <c r="E119" s="197">
        <v>16</v>
      </c>
      <c r="F119" s="196">
        <v>2503</v>
      </c>
      <c r="G119" s="197">
        <v>15</v>
      </c>
      <c r="H119" s="199">
        <v>111</v>
      </c>
      <c r="I119" s="12"/>
      <c r="J119" s="12"/>
      <c r="K119" s="12"/>
      <c r="L119" s="30"/>
      <c r="M119" s="32"/>
      <c r="N119" s="31"/>
      <c r="O119" s="12"/>
      <c r="P119" s="12"/>
      <c r="Q119" s="12"/>
      <c r="R119" s="32"/>
    </row>
    <row r="120" spans="1:18" ht="17.25" customHeight="1">
      <c r="A120">
        <v>2</v>
      </c>
      <c r="B120" s="5" t="str">
        <f t="shared" si="1"/>
        <v>2-20</v>
      </c>
      <c r="C120" s="6">
        <v>20</v>
      </c>
      <c r="D120" s="202">
        <v>2408</v>
      </c>
      <c r="E120" s="201">
        <v>15</v>
      </c>
      <c r="F120" s="200">
        <v>2518</v>
      </c>
      <c r="G120" s="201">
        <v>14</v>
      </c>
      <c r="H120" s="203">
        <v>110</v>
      </c>
      <c r="I120" s="12"/>
      <c r="J120" s="12"/>
      <c r="K120" s="12"/>
      <c r="L120" s="30"/>
      <c r="M120" s="32"/>
      <c r="N120" s="31"/>
      <c r="O120" s="12"/>
      <c r="P120" s="12"/>
      <c r="Q120" s="12"/>
      <c r="R120" s="32"/>
    </row>
    <row r="121" spans="1:18" ht="17.25" customHeight="1">
      <c r="A121" s="14">
        <v>2</v>
      </c>
      <c r="B121" s="5" t="str">
        <f t="shared" si="1"/>
        <v>2-21</v>
      </c>
      <c r="C121" s="6">
        <v>21</v>
      </c>
      <c r="D121" s="198">
        <v>2423</v>
      </c>
      <c r="E121" s="197">
        <v>13</v>
      </c>
      <c r="F121" s="196">
        <v>2532</v>
      </c>
      <c r="G121" s="197">
        <v>13</v>
      </c>
      <c r="H121" s="199">
        <v>109</v>
      </c>
      <c r="I121" s="12"/>
      <c r="J121" s="31"/>
      <c r="K121" s="12"/>
      <c r="L121" s="30"/>
      <c r="M121" s="32"/>
      <c r="N121" s="31"/>
      <c r="O121" s="12"/>
      <c r="P121" s="12"/>
      <c r="Q121" s="12"/>
      <c r="R121" s="32"/>
    </row>
    <row r="122" spans="1:18" ht="17.25" customHeight="1">
      <c r="A122">
        <v>2</v>
      </c>
      <c r="B122" s="5" t="str">
        <f t="shared" si="1"/>
        <v>2-22</v>
      </c>
      <c r="C122" s="6">
        <v>22</v>
      </c>
      <c r="D122" s="198">
        <v>2436</v>
      </c>
      <c r="E122" s="197">
        <v>12</v>
      </c>
      <c r="F122" s="196">
        <v>2545</v>
      </c>
      <c r="G122" s="197">
        <v>12</v>
      </c>
      <c r="H122" s="199">
        <v>109</v>
      </c>
      <c r="I122" s="12"/>
      <c r="J122" s="31"/>
      <c r="K122" s="12"/>
      <c r="L122" s="30"/>
      <c r="M122" s="32"/>
      <c r="N122" s="31"/>
      <c r="O122" s="12"/>
      <c r="P122" s="12"/>
      <c r="Q122" s="12"/>
      <c r="R122" s="32"/>
    </row>
    <row r="123" spans="1:18" ht="17.25" customHeight="1">
      <c r="A123" s="14">
        <v>2</v>
      </c>
      <c r="B123" s="5" t="str">
        <f t="shared" si="1"/>
        <v>2-23</v>
      </c>
      <c r="C123" s="6">
        <v>23</v>
      </c>
      <c r="D123" s="198">
        <v>2448</v>
      </c>
      <c r="E123" s="197">
        <v>12</v>
      </c>
      <c r="F123" s="196">
        <v>2557</v>
      </c>
      <c r="G123" s="197">
        <v>12</v>
      </c>
      <c r="H123" s="199">
        <v>109</v>
      </c>
      <c r="I123" s="12"/>
      <c r="J123" s="31"/>
      <c r="K123" s="12"/>
      <c r="L123" s="30"/>
      <c r="M123" s="32"/>
      <c r="N123" s="31"/>
      <c r="O123" s="12"/>
      <c r="P123" s="12"/>
      <c r="Q123" s="12"/>
      <c r="R123" s="32"/>
    </row>
    <row r="124" spans="1:18" ht="17.25" customHeight="1">
      <c r="A124">
        <v>2</v>
      </c>
      <c r="B124" s="5" t="str">
        <f t="shared" si="1"/>
        <v>2-24</v>
      </c>
      <c r="C124" s="6">
        <v>24</v>
      </c>
      <c r="D124" s="202">
        <v>2460</v>
      </c>
      <c r="E124" s="201">
        <v>11</v>
      </c>
      <c r="F124" s="200">
        <v>2569</v>
      </c>
      <c r="G124" s="201">
        <v>11</v>
      </c>
      <c r="H124" s="203">
        <v>109</v>
      </c>
      <c r="I124" s="12"/>
      <c r="J124" s="31"/>
      <c r="K124" s="12"/>
      <c r="L124" s="30"/>
      <c r="M124" s="32"/>
      <c r="N124" s="31"/>
      <c r="O124" s="12"/>
      <c r="P124" s="12"/>
      <c r="Q124" s="12"/>
      <c r="R124" s="32"/>
    </row>
    <row r="125" spans="1:18" ht="17.25" customHeight="1">
      <c r="A125" s="14">
        <v>2</v>
      </c>
      <c r="B125" s="5" t="str">
        <f t="shared" si="1"/>
        <v>2-25</v>
      </c>
      <c r="C125" s="6">
        <v>25</v>
      </c>
      <c r="D125" s="198">
        <v>2471</v>
      </c>
      <c r="E125" s="197">
        <v>9</v>
      </c>
      <c r="F125" s="196">
        <v>2580</v>
      </c>
      <c r="G125" s="197">
        <v>9</v>
      </c>
      <c r="H125" s="199">
        <v>109</v>
      </c>
      <c r="I125" s="12"/>
      <c r="J125" s="31"/>
      <c r="K125" s="12"/>
      <c r="L125" s="30"/>
      <c r="M125" s="32"/>
      <c r="N125" s="31"/>
      <c r="O125" s="12"/>
      <c r="P125" s="12"/>
      <c r="Q125" s="12"/>
      <c r="R125" s="32"/>
    </row>
    <row r="126" spans="1:18" ht="17.25" customHeight="1">
      <c r="A126">
        <v>2</v>
      </c>
      <c r="B126" s="5" t="str">
        <f t="shared" si="1"/>
        <v>2-26</v>
      </c>
      <c r="C126" s="6">
        <v>26</v>
      </c>
      <c r="D126" s="198">
        <v>2480</v>
      </c>
      <c r="E126" s="197">
        <v>9</v>
      </c>
      <c r="F126" s="196">
        <v>2589</v>
      </c>
      <c r="G126" s="197">
        <v>9</v>
      </c>
      <c r="H126" s="199">
        <v>109</v>
      </c>
      <c r="I126" s="12"/>
      <c r="J126" s="31"/>
      <c r="K126" s="12"/>
      <c r="L126" s="30"/>
      <c r="M126" s="32"/>
      <c r="N126" s="31"/>
      <c r="O126" s="12"/>
      <c r="P126" s="12"/>
      <c r="Q126" s="12"/>
      <c r="R126" s="32"/>
    </row>
    <row r="127" spans="1:18" ht="17.25" customHeight="1">
      <c r="A127" s="14">
        <v>2</v>
      </c>
      <c r="B127" s="5" t="str">
        <f t="shared" si="1"/>
        <v>2-27</v>
      </c>
      <c r="C127" s="6">
        <v>27</v>
      </c>
      <c r="D127" s="198">
        <v>2489</v>
      </c>
      <c r="E127" s="197">
        <v>8</v>
      </c>
      <c r="F127" s="196">
        <v>2598</v>
      </c>
      <c r="G127" s="197">
        <v>8</v>
      </c>
      <c r="H127" s="199">
        <v>109</v>
      </c>
      <c r="I127" s="12"/>
      <c r="J127" s="31"/>
      <c r="K127" s="12"/>
      <c r="L127" s="30"/>
      <c r="M127" s="32"/>
      <c r="N127" s="31"/>
      <c r="O127" s="12"/>
      <c r="P127" s="12"/>
      <c r="Q127" s="12"/>
      <c r="R127" s="32"/>
    </row>
    <row r="128" spans="1:18" ht="17.25" customHeight="1">
      <c r="A128">
        <v>2</v>
      </c>
      <c r="B128" s="5" t="str">
        <f t="shared" si="1"/>
        <v>2-28</v>
      </c>
      <c r="C128" s="6">
        <v>28</v>
      </c>
      <c r="D128" s="202">
        <v>2497</v>
      </c>
      <c r="E128" s="201">
        <v>8</v>
      </c>
      <c r="F128" s="200">
        <v>2606</v>
      </c>
      <c r="G128" s="201">
        <v>8</v>
      </c>
      <c r="H128" s="203">
        <v>109</v>
      </c>
      <c r="I128" s="12"/>
      <c r="J128" s="31"/>
      <c r="K128" s="12"/>
      <c r="L128" s="30"/>
      <c r="M128" s="32"/>
      <c r="N128" s="31"/>
      <c r="O128" s="12"/>
      <c r="P128" s="12"/>
      <c r="Q128" s="12"/>
      <c r="R128" s="32"/>
    </row>
    <row r="129" spans="1:18" ht="17.25" customHeight="1">
      <c r="A129" s="14">
        <v>2</v>
      </c>
      <c r="B129" s="5" t="str">
        <f t="shared" si="1"/>
        <v>2-29</v>
      </c>
      <c r="C129" s="6">
        <v>29</v>
      </c>
      <c r="D129" s="198">
        <v>2505</v>
      </c>
      <c r="E129" s="197">
        <v>11</v>
      </c>
      <c r="F129" s="196">
        <v>2614</v>
      </c>
      <c r="G129" s="197">
        <v>10</v>
      </c>
      <c r="H129" s="199">
        <v>109</v>
      </c>
      <c r="I129" s="12"/>
      <c r="J129" s="31"/>
      <c r="K129" s="12"/>
      <c r="L129" s="30"/>
      <c r="M129" s="32"/>
      <c r="N129" s="79"/>
      <c r="O129" s="80"/>
      <c r="P129" s="79"/>
      <c r="Q129" s="80"/>
      <c r="R129" s="79"/>
    </row>
    <row r="130" spans="1:18" ht="17.25" customHeight="1">
      <c r="A130">
        <v>2</v>
      </c>
      <c r="B130" s="5" t="str">
        <f t="shared" si="1"/>
        <v>2-30</v>
      </c>
      <c r="C130" s="6">
        <v>30</v>
      </c>
      <c r="D130" s="198">
        <v>2516</v>
      </c>
      <c r="E130" s="197">
        <v>10</v>
      </c>
      <c r="F130" s="196">
        <v>2624</v>
      </c>
      <c r="G130" s="197">
        <v>10</v>
      </c>
      <c r="H130" s="199">
        <v>108</v>
      </c>
      <c r="I130" s="12"/>
      <c r="J130" s="31"/>
      <c r="K130" s="12"/>
      <c r="L130" s="30"/>
      <c r="M130" s="32"/>
      <c r="N130" s="79"/>
      <c r="O130" s="80"/>
      <c r="P130" s="79"/>
      <c r="Q130" s="80"/>
      <c r="R130" s="79"/>
    </row>
    <row r="131" spans="1:18" ht="17.25" customHeight="1">
      <c r="A131" s="14">
        <v>2</v>
      </c>
      <c r="B131" s="5" t="str">
        <f t="shared" si="1"/>
        <v>2-31</v>
      </c>
      <c r="C131" s="6">
        <v>31</v>
      </c>
      <c r="D131" s="198">
        <v>2526</v>
      </c>
      <c r="E131" s="197">
        <v>10</v>
      </c>
      <c r="F131" s="196">
        <v>2634</v>
      </c>
      <c r="G131" s="197">
        <v>10</v>
      </c>
      <c r="H131" s="199">
        <v>108</v>
      </c>
      <c r="I131" s="12"/>
      <c r="J131" s="31"/>
      <c r="K131" s="12"/>
      <c r="L131" s="30"/>
      <c r="M131" s="32"/>
      <c r="N131" s="79"/>
      <c r="O131" s="80"/>
      <c r="P131" s="79"/>
      <c r="Q131" s="80"/>
      <c r="R131" s="79"/>
    </row>
    <row r="132" spans="1:18" ht="17.25" customHeight="1">
      <c r="A132">
        <v>2</v>
      </c>
      <c r="B132" s="5" t="str">
        <f t="shared" si="1"/>
        <v>2-32</v>
      </c>
      <c r="C132" s="6">
        <v>32</v>
      </c>
      <c r="D132" s="202">
        <v>2536</v>
      </c>
      <c r="E132" s="201">
        <v>10</v>
      </c>
      <c r="F132" s="200">
        <v>2644</v>
      </c>
      <c r="G132" s="201">
        <v>10</v>
      </c>
      <c r="H132" s="203">
        <v>108</v>
      </c>
      <c r="I132" s="12"/>
      <c r="J132" s="31"/>
      <c r="K132" s="12"/>
      <c r="L132" s="30"/>
      <c r="M132" s="32"/>
      <c r="N132" s="79"/>
      <c r="O132" s="80"/>
      <c r="P132" s="79"/>
      <c r="Q132" s="80"/>
      <c r="R132" s="79"/>
    </row>
    <row r="133" spans="1:18" ht="17.25" customHeight="1">
      <c r="A133" s="14">
        <v>2</v>
      </c>
      <c r="B133" s="5" t="str">
        <f t="shared" si="1"/>
        <v>2-33</v>
      </c>
      <c r="C133" s="6">
        <v>33</v>
      </c>
      <c r="D133" s="198">
        <v>2546</v>
      </c>
      <c r="E133" s="197">
        <v>15</v>
      </c>
      <c r="F133" s="196">
        <v>2654</v>
      </c>
      <c r="G133" s="197">
        <v>14</v>
      </c>
      <c r="H133" s="199">
        <v>108</v>
      </c>
      <c r="I133" s="12"/>
      <c r="J133" s="31"/>
      <c r="K133" s="12"/>
      <c r="L133" s="30"/>
      <c r="M133" s="32"/>
      <c r="N133" s="80"/>
      <c r="O133" s="80"/>
      <c r="P133" s="80"/>
      <c r="Q133" s="80"/>
      <c r="R133" s="80"/>
    </row>
    <row r="134" spans="1:18" ht="17.25" customHeight="1">
      <c r="A134">
        <v>2</v>
      </c>
      <c r="B134" s="5" t="str">
        <f t="shared" ref="B134:B197" si="2">A134&amp;"-"&amp;C134</f>
        <v>2-34</v>
      </c>
      <c r="C134" s="6">
        <v>34</v>
      </c>
      <c r="D134" s="198">
        <v>2561</v>
      </c>
      <c r="E134" s="197">
        <v>14</v>
      </c>
      <c r="F134" s="196">
        <v>2668</v>
      </c>
      <c r="G134" s="197">
        <v>14</v>
      </c>
      <c r="H134" s="199">
        <v>107</v>
      </c>
      <c r="I134" s="12"/>
      <c r="J134" s="31"/>
      <c r="K134" s="12"/>
      <c r="L134" s="30"/>
      <c r="M134" s="32"/>
      <c r="N134" s="80"/>
      <c r="O134" s="80"/>
      <c r="P134" s="80"/>
      <c r="Q134" s="80"/>
      <c r="R134" s="80"/>
    </row>
    <row r="135" spans="1:18" ht="17.25" customHeight="1">
      <c r="A135" s="14">
        <v>2</v>
      </c>
      <c r="B135" s="5" t="str">
        <f t="shared" si="2"/>
        <v>2-35</v>
      </c>
      <c r="C135" s="6">
        <v>35</v>
      </c>
      <c r="D135" s="198">
        <v>2575</v>
      </c>
      <c r="E135" s="197">
        <v>14</v>
      </c>
      <c r="F135" s="196">
        <v>2682</v>
      </c>
      <c r="G135" s="197">
        <v>14</v>
      </c>
      <c r="H135" s="199">
        <v>107</v>
      </c>
      <c r="I135" s="12"/>
      <c r="J135" s="31"/>
      <c r="K135" s="12"/>
      <c r="L135" s="30"/>
      <c r="M135" s="32"/>
      <c r="N135" s="80"/>
      <c r="O135" s="80"/>
      <c r="P135" s="80"/>
      <c r="Q135" s="80"/>
      <c r="R135" s="80"/>
    </row>
    <row r="136" spans="1:18" ht="17.25" customHeight="1">
      <c r="A136">
        <v>2</v>
      </c>
      <c r="B136" s="5" t="str">
        <f t="shared" si="2"/>
        <v>2-36</v>
      </c>
      <c r="C136" s="6">
        <v>36</v>
      </c>
      <c r="D136" s="202">
        <v>2589</v>
      </c>
      <c r="E136" s="201">
        <v>14</v>
      </c>
      <c r="F136" s="200">
        <v>2696</v>
      </c>
      <c r="G136" s="201">
        <v>14</v>
      </c>
      <c r="H136" s="203">
        <v>107</v>
      </c>
      <c r="I136" s="12"/>
      <c r="J136" s="31"/>
      <c r="K136" s="12"/>
      <c r="L136" s="30"/>
      <c r="M136" s="32"/>
      <c r="N136" s="80"/>
      <c r="O136" s="80"/>
      <c r="P136" s="80"/>
      <c r="Q136" s="80"/>
      <c r="R136" s="80"/>
    </row>
    <row r="137" spans="1:18" ht="17.25" customHeight="1">
      <c r="A137" s="14">
        <v>2</v>
      </c>
      <c r="B137" s="5" t="str">
        <f t="shared" si="2"/>
        <v>2-37</v>
      </c>
      <c r="C137" s="6">
        <v>37</v>
      </c>
      <c r="D137" s="198">
        <v>2603</v>
      </c>
      <c r="E137" s="197">
        <v>15</v>
      </c>
      <c r="F137" s="196">
        <v>2710</v>
      </c>
      <c r="G137" s="197">
        <v>15</v>
      </c>
      <c r="H137" s="199">
        <v>107</v>
      </c>
      <c r="I137" s="12"/>
      <c r="J137" s="31"/>
      <c r="K137" s="12"/>
      <c r="L137" s="30"/>
      <c r="M137" s="32"/>
      <c r="N137" s="80"/>
      <c r="O137" s="80"/>
      <c r="P137" s="80"/>
      <c r="Q137" s="80"/>
      <c r="R137" s="80"/>
    </row>
    <row r="138" spans="1:18" ht="17.25" customHeight="1">
      <c r="A138">
        <v>2</v>
      </c>
      <c r="B138" s="5" t="str">
        <f t="shared" si="2"/>
        <v>2-38</v>
      </c>
      <c r="C138" s="6">
        <v>38</v>
      </c>
      <c r="D138" s="198">
        <v>2618</v>
      </c>
      <c r="E138" s="197">
        <v>16</v>
      </c>
      <c r="F138" s="196">
        <v>2725</v>
      </c>
      <c r="G138" s="197">
        <v>16</v>
      </c>
      <c r="H138" s="199">
        <v>107</v>
      </c>
      <c r="I138" s="12"/>
      <c r="J138" s="31"/>
      <c r="K138" s="12"/>
      <c r="L138" s="30"/>
      <c r="M138" s="32"/>
      <c r="N138" s="80"/>
      <c r="O138" s="80"/>
      <c r="P138" s="80"/>
      <c r="Q138" s="80"/>
      <c r="R138" s="80"/>
    </row>
    <row r="139" spans="1:18" ht="17.25" customHeight="1">
      <c r="A139" s="14">
        <v>2</v>
      </c>
      <c r="B139" s="5" t="str">
        <f t="shared" si="2"/>
        <v>2-39</v>
      </c>
      <c r="C139" s="6">
        <v>39</v>
      </c>
      <c r="D139" s="198">
        <v>2634</v>
      </c>
      <c r="E139" s="197">
        <v>16</v>
      </c>
      <c r="F139" s="196">
        <v>2741</v>
      </c>
      <c r="G139" s="197">
        <v>15</v>
      </c>
      <c r="H139" s="199">
        <v>107</v>
      </c>
      <c r="I139" s="12"/>
      <c r="J139" s="31"/>
      <c r="K139" s="12"/>
      <c r="L139" s="30"/>
      <c r="M139" s="32"/>
      <c r="N139" s="80"/>
      <c r="O139" s="80"/>
      <c r="P139" s="80"/>
      <c r="Q139" s="80"/>
      <c r="R139" s="80"/>
    </row>
    <row r="140" spans="1:18" ht="17.25" customHeight="1">
      <c r="A140">
        <v>2</v>
      </c>
      <c r="B140" s="5" t="str">
        <f t="shared" si="2"/>
        <v>2-40</v>
      </c>
      <c r="C140" s="6">
        <v>40</v>
      </c>
      <c r="D140" s="202">
        <v>2650</v>
      </c>
      <c r="E140" s="201">
        <v>15</v>
      </c>
      <c r="F140" s="200">
        <v>2756</v>
      </c>
      <c r="G140" s="201">
        <v>15</v>
      </c>
      <c r="H140" s="203">
        <v>106</v>
      </c>
      <c r="I140" s="12"/>
      <c r="J140" s="31"/>
      <c r="K140" s="12"/>
      <c r="L140" s="30"/>
      <c r="M140" s="32"/>
      <c r="N140" s="80"/>
      <c r="O140" s="80"/>
      <c r="P140" s="80"/>
      <c r="Q140" s="80"/>
      <c r="R140" s="80"/>
    </row>
    <row r="141" spans="1:18" ht="17.25" customHeight="1">
      <c r="A141" s="14">
        <v>2</v>
      </c>
      <c r="B141" s="5" t="str">
        <f t="shared" si="2"/>
        <v>2-41</v>
      </c>
      <c r="C141" s="6">
        <v>41</v>
      </c>
      <c r="D141" s="198">
        <v>2665</v>
      </c>
      <c r="E141" s="197">
        <v>13</v>
      </c>
      <c r="F141" s="196">
        <v>2771</v>
      </c>
      <c r="G141" s="197">
        <v>13</v>
      </c>
      <c r="H141" s="199">
        <v>106</v>
      </c>
      <c r="I141" s="12"/>
      <c r="J141" s="31"/>
      <c r="K141" s="12"/>
      <c r="L141" s="30"/>
      <c r="M141" s="32"/>
      <c r="N141" s="80"/>
      <c r="O141" s="80"/>
      <c r="P141" s="80"/>
      <c r="Q141" s="80"/>
      <c r="R141" s="80"/>
    </row>
    <row r="142" spans="1:18" ht="17.25" customHeight="1">
      <c r="A142">
        <v>2</v>
      </c>
      <c r="B142" s="5" t="str">
        <f t="shared" si="2"/>
        <v>2-42</v>
      </c>
      <c r="C142" s="6">
        <v>42</v>
      </c>
      <c r="D142" s="198">
        <v>2678</v>
      </c>
      <c r="E142" s="197">
        <v>14</v>
      </c>
      <c r="F142" s="196">
        <v>2784</v>
      </c>
      <c r="G142" s="197">
        <v>13</v>
      </c>
      <c r="H142" s="199">
        <v>106</v>
      </c>
      <c r="I142" s="12"/>
      <c r="J142" s="31"/>
      <c r="K142" s="12"/>
      <c r="L142" s="30"/>
      <c r="M142" s="32"/>
      <c r="N142" s="80"/>
      <c r="O142" s="80"/>
      <c r="P142" s="80"/>
      <c r="Q142" s="80"/>
      <c r="R142" s="80"/>
    </row>
    <row r="143" spans="1:18" ht="17.25" customHeight="1">
      <c r="A143" s="14">
        <v>2</v>
      </c>
      <c r="B143" s="5" t="str">
        <f t="shared" si="2"/>
        <v>2-43</v>
      </c>
      <c r="C143" s="6">
        <v>43</v>
      </c>
      <c r="D143" s="198">
        <v>2692</v>
      </c>
      <c r="E143" s="197">
        <v>13</v>
      </c>
      <c r="F143" s="196">
        <v>2797</v>
      </c>
      <c r="G143" s="197">
        <v>13</v>
      </c>
      <c r="H143" s="199">
        <v>105</v>
      </c>
      <c r="I143" s="12"/>
      <c r="J143" s="31"/>
      <c r="K143" s="12"/>
      <c r="L143" s="30"/>
      <c r="M143" s="32"/>
      <c r="N143" s="80"/>
      <c r="O143" s="80"/>
      <c r="P143" s="80"/>
      <c r="Q143" s="80"/>
      <c r="R143" s="80"/>
    </row>
    <row r="144" spans="1:18" ht="17.25" customHeight="1">
      <c r="A144">
        <v>2</v>
      </c>
      <c r="B144" s="5" t="str">
        <f t="shared" si="2"/>
        <v>2-44</v>
      </c>
      <c r="C144" s="6">
        <v>44</v>
      </c>
      <c r="D144" s="202">
        <v>2705</v>
      </c>
      <c r="E144" s="201">
        <v>13</v>
      </c>
      <c r="F144" s="200">
        <v>2810</v>
      </c>
      <c r="G144" s="201">
        <v>13</v>
      </c>
      <c r="H144" s="203">
        <v>105</v>
      </c>
      <c r="I144" s="12"/>
      <c r="J144" s="31"/>
      <c r="K144" s="12"/>
      <c r="L144" s="30"/>
      <c r="M144" s="32"/>
      <c r="N144" s="80"/>
      <c r="O144" s="80"/>
      <c r="P144" s="80"/>
      <c r="Q144" s="80"/>
      <c r="R144" s="80"/>
    </row>
    <row r="145" spans="1:18" ht="17.25" customHeight="1">
      <c r="A145" s="14">
        <v>2</v>
      </c>
      <c r="B145" s="5" t="str">
        <f t="shared" si="2"/>
        <v>2-45</v>
      </c>
      <c r="C145" s="6">
        <v>45</v>
      </c>
      <c r="D145" s="198">
        <v>2718</v>
      </c>
      <c r="E145" s="197">
        <v>15</v>
      </c>
      <c r="F145" s="196">
        <v>2823</v>
      </c>
      <c r="G145" s="197">
        <v>15</v>
      </c>
      <c r="H145" s="199">
        <v>105</v>
      </c>
      <c r="I145" s="12"/>
      <c r="J145" s="31"/>
      <c r="K145" s="12"/>
      <c r="L145" s="30"/>
      <c r="M145" s="32"/>
      <c r="N145" s="80"/>
      <c r="O145" s="80"/>
      <c r="P145" s="80"/>
      <c r="Q145" s="80"/>
      <c r="R145" s="80"/>
    </row>
    <row r="146" spans="1:18" ht="17.25" customHeight="1">
      <c r="A146">
        <v>2</v>
      </c>
      <c r="B146" s="5" t="str">
        <f t="shared" si="2"/>
        <v>2-46</v>
      </c>
      <c r="C146" s="6">
        <v>46</v>
      </c>
      <c r="D146" s="198">
        <v>2733</v>
      </c>
      <c r="E146" s="197">
        <v>15</v>
      </c>
      <c r="F146" s="196">
        <v>2838</v>
      </c>
      <c r="G146" s="197">
        <v>15</v>
      </c>
      <c r="H146" s="199">
        <v>105</v>
      </c>
      <c r="I146" s="12"/>
      <c r="J146" s="31"/>
      <c r="K146" s="12"/>
      <c r="L146" s="30"/>
      <c r="M146" s="32"/>
      <c r="N146" s="80"/>
      <c r="O146" s="80"/>
      <c r="P146" s="80"/>
      <c r="Q146" s="80"/>
      <c r="R146" s="80"/>
    </row>
    <row r="147" spans="1:18" ht="17.25" customHeight="1">
      <c r="A147" s="14">
        <v>2</v>
      </c>
      <c r="B147" s="5" t="str">
        <f t="shared" si="2"/>
        <v>2-47</v>
      </c>
      <c r="C147" s="6">
        <v>47</v>
      </c>
      <c r="D147" s="198">
        <v>2748</v>
      </c>
      <c r="E147" s="197">
        <v>15</v>
      </c>
      <c r="F147" s="196">
        <v>2853</v>
      </c>
      <c r="G147" s="197">
        <v>15</v>
      </c>
      <c r="H147" s="199">
        <v>105</v>
      </c>
      <c r="I147" s="12"/>
      <c r="J147" s="31"/>
      <c r="K147" s="12"/>
      <c r="L147" s="30"/>
      <c r="M147" s="32"/>
      <c r="N147" s="80"/>
      <c r="O147" s="80"/>
      <c r="P147" s="80"/>
      <c r="Q147" s="80"/>
      <c r="R147" s="80"/>
    </row>
    <row r="148" spans="1:18" ht="17.25" customHeight="1">
      <c r="A148">
        <v>2</v>
      </c>
      <c r="B148" s="5" t="str">
        <f t="shared" si="2"/>
        <v>2-48</v>
      </c>
      <c r="C148" s="6">
        <v>48</v>
      </c>
      <c r="D148" s="202">
        <v>2763</v>
      </c>
      <c r="E148" s="201">
        <v>14</v>
      </c>
      <c r="F148" s="200">
        <v>2868</v>
      </c>
      <c r="G148" s="201">
        <v>13</v>
      </c>
      <c r="H148" s="203">
        <v>105</v>
      </c>
      <c r="I148" s="12"/>
      <c r="J148" s="31"/>
      <c r="K148" s="12"/>
      <c r="L148" s="30"/>
      <c r="M148" s="32"/>
      <c r="N148" s="80"/>
      <c r="O148" s="80"/>
      <c r="P148" s="80"/>
      <c r="Q148" s="80"/>
      <c r="R148" s="80"/>
    </row>
    <row r="149" spans="1:18" ht="17.25" customHeight="1">
      <c r="A149" s="14">
        <v>2</v>
      </c>
      <c r="B149" s="5" t="str">
        <f t="shared" si="2"/>
        <v>2-49</v>
      </c>
      <c r="C149" s="6">
        <v>49</v>
      </c>
      <c r="D149" s="198">
        <v>2777</v>
      </c>
      <c r="E149" s="197">
        <v>15</v>
      </c>
      <c r="F149" s="196">
        <v>2881</v>
      </c>
      <c r="G149" s="197">
        <v>15</v>
      </c>
      <c r="H149" s="199">
        <v>104</v>
      </c>
      <c r="I149" s="12"/>
      <c r="J149" s="12"/>
      <c r="K149" s="12"/>
      <c r="L149" s="12"/>
      <c r="M149" s="32"/>
      <c r="N149" s="80"/>
      <c r="O149" s="80"/>
      <c r="P149" s="80"/>
      <c r="Q149" s="80"/>
      <c r="R149" s="80"/>
    </row>
    <row r="150" spans="1:18" ht="17.25" customHeight="1">
      <c r="A150">
        <v>2</v>
      </c>
      <c r="B150" s="5" t="str">
        <f t="shared" si="2"/>
        <v>2-50</v>
      </c>
      <c r="C150" s="6">
        <v>50</v>
      </c>
      <c r="D150" s="198">
        <v>2792</v>
      </c>
      <c r="E150" s="197">
        <v>16</v>
      </c>
      <c r="F150" s="196">
        <v>2896</v>
      </c>
      <c r="G150" s="197">
        <v>15</v>
      </c>
      <c r="H150" s="199">
        <v>104</v>
      </c>
      <c r="I150" s="12"/>
      <c r="J150" s="12"/>
      <c r="K150" s="12"/>
      <c r="L150" s="12"/>
      <c r="M150" s="32"/>
      <c r="N150" s="80"/>
      <c r="O150" s="80"/>
      <c r="P150" s="80"/>
      <c r="Q150" s="80"/>
      <c r="R150" s="80"/>
    </row>
    <row r="151" spans="1:18" ht="17.25" customHeight="1">
      <c r="A151" s="14">
        <v>2</v>
      </c>
      <c r="B151" s="5" t="str">
        <f t="shared" si="2"/>
        <v>2-51</v>
      </c>
      <c r="C151" s="6">
        <v>51</v>
      </c>
      <c r="D151" s="198">
        <v>2808</v>
      </c>
      <c r="E151" s="197">
        <v>16</v>
      </c>
      <c r="F151" s="196">
        <v>2911</v>
      </c>
      <c r="G151" s="197">
        <v>15</v>
      </c>
      <c r="H151" s="199">
        <v>103</v>
      </c>
      <c r="I151" s="12"/>
      <c r="J151" s="12"/>
      <c r="K151" s="12"/>
      <c r="L151" s="12"/>
      <c r="M151" s="32"/>
      <c r="N151" s="80"/>
      <c r="O151" s="80"/>
      <c r="P151" s="80"/>
      <c r="Q151" s="80"/>
      <c r="R151" s="80"/>
    </row>
    <row r="152" spans="1:18" ht="17.25" customHeight="1">
      <c r="A152">
        <v>2</v>
      </c>
      <c r="B152" s="5" t="str">
        <f t="shared" si="2"/>
        <v>2-52</v>
      </c>
      <c r="C152" s="6">
        <v>52</v>
      </c>
      <c r="D152" s="202">
        <v>2824</v>
      </c>
      <c r="E152" s="201">
        <v>15</v>
      </c>
      <c r="F152" s="200">
        <v>2926</v>
      </c>
      <c r="G152" s="201">
        <v>15</v>
      </c>
      <c r="H152" s="203">
        <v>102</v>
      </c>
      <c r="I152" s="12"/>
      <c r="J152" s="12"/>
      <c r="K152" s="12"/>
      <c r="L152" s="12"/>
      <c r="M152" s="32"/>
      <c r="N152" s="80"/>
      <c r="O152" s="80"/>
      <c r="P152" s="80"/>
      <c r="Q152" s="80"/>
      <c r="R152" s="80"/>
    </row>
    <row r="153" spans="1:18" ht="17.25" customHeight="1">
      <c r="A153" s="14">
        <v>2</v>
      </c>
      <c r="B153" s="5" t="str">
        <f t="shared" si="2"/>
        <v>2-53</v>
      </c>
      <c r="C153" s="6">
        <v>53</v>
      </c>
      <c r="D153" s="198">
        <v>2839</v>
      </c>
      <c r="E153" s="197">
        <v>16</v>
      </c>
      <c r="F153" s="196">
        <v>2941</v>
      </c>
      <c r="G153" s="197">
        <v>15</v>
      </c>
      <c r="H153" s="199">
        <v>102</v>
      </c>
      <c r="I153" s="12"/>
      <c r="J153" s="12"/>
      <c r="K153" s="12"/>
      <c r="L153" s="12"/>
      <c r="M153" s="32"/>
      <c r="N153" s="80"/>
      <c r="O153" s="80"/>
      <c r="P153" s="80"/>
      <c r="Q153" s="80"/>
      <c r="R153" s="80"/>
    </row>
    <row r="154" spans="1:18" ht="17.25" customHeight="1">
      <c r="A154">
        <v>2</v>
      </c>
      <c r="B154" s="5" t="str">
        <f t="shared" si="2"/>
        <v>2-54</v>
      </c>
      <c r="C154" s="6">
        <v>54</v>
      </c>
      <c r="D154" s="198">
        <v>2855</v>
      </c>
      <c r="E154" s="197">
        <v>15</v>
      </c>
      <c r="F154" s="196">
        <v>2956</v>
      </c>
      <c r="G154" s="197">
        <v>15</v>
      </c>
      <c r="H154" s="199">
        <v>101</v>
      </c>
      <c r="I154" s="12"/>
      <c r="J154" s="12"/>
      <c r="K154" s="12"/>
      <c r="L154" s="12"/>
      <c r="M154" s="32"/>
      <c r="N154" s="80"/>
      <c r="O154" s="80"/>
      <c r="P154" s="80"/>
      <c r="Q154" s="80"/>
      <c r="R154" s="80"/>
    </row>
    <row r="155" spans="1:18" ht="17.25" customHeight="1">
      <c r="A155" s="14">
        <v>2</v>
      </c>
      <c r="B155" s="5" t="str">
        <f t="shared" si="2"/>
        <v>2-55</v>
      </c>
      <c r="C155" s="6">
        <v>55</v>
      </c>
      <c r="D155" s="198">
        <v>2870</v>
      </c>
      <c r="E155" s="197">
        <v>16</v>
      </c>
      <c r="F155" s="196">
        <v>2971</v>
      </c>
      <c r="G155" s="197">
        <v>15</v>
      </c>
      <c r="H155" s="199">
        <v>101</v>
      </c>
      <c r="I155" s="12"/>
      <c r="J155" s="12"/>
      <c r="K155" s="12"/>
      <c r="L155" s="12"/>
      <c r="M155" s="32"/>
      <c r="N155" s="80"/>
      <c r="O155" s="80"/>
      <c r="P155" s="80"/>
      <c r="Q155" s="80"/>
      <c r="R155" s="80"/>
    </row>
    <row r="156" spans="1:18" ht="17.25" customHeight="1">
      <c r="A156">
        <v>2</v>
      </c>
      <c r="B156" s="5" t="str">
        <f t="shared" si="2"/>
        <v>2-56</v>
      </c>
      <c r="C156" s="6">
        <v>56</v>
      </c>
      <c r="D156" s="202">
        <v>2886</v>
      </c>
      <c r="E156" s="201">
        <v>16</v>
      </c>
      <c r="F156" s="200">
        <v>2986</v>
      </c>
      <c r="G156" s="201">
        <v>16</v>
      </c>
      <c r="H156" s="203">
        <v>100</v>
      </c>
      <c r="I156" s="12"/>
      <c r="J156" s="12"/>
      <c r="K156" s="12"/>
      <c r="L156" s="12"/>
      <c r="M156" s="32"/>
      <c r="N156" s="80"/>
      <c r="O156" s="80"/>
      <c r="P156" s="80"/>
      <c r="Q156" s="80"/>
      <c r="R156" s="80"/>
    </row>
    <row r="157" spans="1:18" ht="17.25" customHeight="1">
      <c r="A157" s="14">
        <v>2</v>
      </c>
      <c r="B157" s="5" t="str">
        <f t="shared" si="2"/>
        <v>2-57</v>
      </c>
      <c r="C157" s="6">
        <v>57</v>
      </c>
      <c r="D157" s="198">
        <v>2902</v>
      </c>
      <c r="E157" s="197">
        <v>13</v>
      </c>
      <c r="F157" s="196">
        <v>3002</v>
      </c>
      <c r="G157" s="197">
        <v>13</v>
      </c>
      <c r="H157" s="199">
        <v>100</v>
      </c>
      <c r="I157" s="12"/>
      <c r="J157" s="12"/>
      <c r="K157" s="12"/>
      <c r="L157" s="12"/>
      <c r="M157" s="32"/>
      <c r="N157" s="80"/>
      <c r="O157" s="80"/>
      <c r="P157" s="80"/>
      <c r="Q157" s="80"/>
      <c r="R157" s="80"/>
    </row>
    <row r="158" spans="1:18" ht="17.25" customHeight="1">
      <c r="A158">
        <v>2</v>
      </c>
      <c r="B158" s="5" t="str">
        <f t="shared" si="2"/>
        <v>2-58</v>
      </c>
      <c r="C158" s="6">
        <v>58</v>
      </c>
      <c r="D158" s="198">
        <v>2915</v>
      </c>
      <c r="E158" s="197">
        <v>14</v>
      </c>
      <c r="F158" s="196">
        <v>3015</v>
      </c>
      <c r="G158" s="197">
        <v>13</v>
      </c>
      <c r="H158" s="199">
        <v>100</v>
      </c>
      <c r="I158" s="12"/>
      <c r="J158" s="12"/>
      <c r="K158" s="12"/>
      <c r="L158" s="12"/>
      <c r="M158" s="32"/>
      <c r="N158" s="80"/>
      <c r="O158" s="80"/>
      <c r="P158" s="80"/>
      <c r="Q158" s="80"/>
      <c r="R158" s="80"/>
    </row>
    <row r="159" spans="1:18" ht="17.25" customHeight="1">
      <c r="A159" s="14">
        <v>2</v>
      </c>
      <c r="B159" s="5" t="str">
        <f t="shared" si="2"/>
        <v>2-59</v>
      </c>
      <c r="C159" s="6">
        <v>59</v>
      </c>
      <c r="D159" s="198">
        <v>2929</v>
      </c>
      <c r="E159" s="197">
        <v>13</v>
      </c>
      <c r="F159" s="196">
        <v>3028</v>
      </c>
      <c r="G159" s="197">
        <v>13</v>
      </c>
      <c r="H159" s="199">
        <v>99</v>
      </c>
      <c r="I159" s="12"/>
      <c r="J159" s="12"/>
      <c r="K159" s="12"/>
      <c r="L159" s="12"/>
      <c r="M159" s="32"/>
      <c r="N159" s="80"/>
      <c r="O159" s="80"/>
      <c r="P159" s="80"/>
      <c r="Q159" s="80"/>
      <c r="R159" s="80"/>
    </row>
    <row r="160" spans="1:18" ht="17.25" customHeight="1">
      <c r="A160">
        <v>2</v>
      </c>
      <c r="B160" s="5" t="str">
        <f t="shared" si="2"/>
        <v>2-60</v>
      </c>
      <c r="C160" s="6">
        <v>60</v>
      </c>
      <c r="D160" s="202">
        <v>2942</v>
      </c>
      <c r="E160" s="201">
        <v>12</v>
      </c>
      <c r="F160" s="200">
        <v>3041</v>
      </c>
      <c r="G160" s="201">
        <v>11</v>
      </c>
      <c r="H160" s="203">
        <v>99</v>
      </c>
      <c r="I160" s="12"/>
      <c r="J160" s="12"/>
      <c r="K160" s="12"/>
      <c r="L160" s="12"/>
      <c r="M160" s="32"/>
      <c r="N160" s="80"/>
      <c r="O160" s="80"/>
      <c r="P160" s="80"/>
      <c r="Q160" s="80"/>
      <c r="R160" s="80"/>
    </row>
    <row r="161" spans="1:18" ht="17.25" customHeight="1">
      <c r="A161" s="14">
        <v>2</v>
      </c>
      <c r="B161" s="5" t="str">
        <f t="shared" si="2"/>
        <v>2-61</v>
      </c>
      <c r="C161" s="6">
        <v>61</v>
      </c>
      <c r="D161" s="198">
        <v>2954</v>
      </c>
      <c r="E161" s="197">
        <v>13</v>
      </c>
      <c r="F161" s="196">
        <v>3052</v>
      </c>
      <c r="G161" s="197">
        <v>12</v>
      </c>
      <c r="H161" s="199">
        <v>98</v>
      </c>
      <c r="I161" s="12"/>
      <c r="J161" s="12"/>
      <c r="K161" s="12"/>
      <c r="L161" s="12"/>
      <c r="M161" s="32"/>
      <c r="N161" s="80"/>
      <c r="O161" s="80"/>
      <c r="P161" s="80"/>
      <c r="Q161" s="80"/>
      <c r="R161" s="80"/>
    </row>
    <row r="162" spans="1:18" ht="17.25" customHeight="1">
      <c r="A162">
        <v>2</v>
      </c>
      <c r="B162" s="5" t="str">
        <f t="shared" si="2"/>
        <v>2-62</v>
      </c>
      <c r="C162" s="6">
        <v>62</v>
      </c>
      <c r="D162" s="198">
        <v>2967</v>
      </c>
      <c r="E162" s="197">
        <v>12</v>
      </c>
      <c r="F162" s="196">
        <v>3064</v>
      </c>
      <c r="G162" s="197">
        <v>12</v>
      </c>
      <c r="H162" s="199">
        <v>97</v>
      </c>
      <c r="I162" s="12"/>
      <c r="J162" s="12"/>
      <c r="K162" s="12"/>
      <c r="L162" s="12"/>
      <c r="M162" s="32"/>
      <c r="N162" s="80"/>
      <c r="O162" s="80"/>
      <c r="P162" s="80"/>
      <c r="Q162" s="80"/>
      <c r="R162" s="80"/>
    </row>
    <row r="163" spans="1:18" ht="17.25" customHeight="1">
      <c r="A163" s="14">
        <v>2</v>
      </c>
      <c r="B163" s="5" t="str">
        <f t="shared" si="2"/>
        <v>2-63</v>
      </c>
      <c r="C163" s="6">
        <v>63</v>
      </c>
      <c r="D163" s="198">
        <v>2979</v>
      </c>
      <c r="E163" s="197">
        <v>13</v>
      </c>
      <c r="F163" s="196">
        <v>3076</v>
      </c>
      <c r="G163" s="197">
        <v>13</v>
      </c>
      <c r="H163" s="199">
        <v>97</v>
      </c>
      <c r="I163" s="12"/>
      <c r="J163" s="12"/>
      <c r="K163" s="12"/>
      <c r="L163" s="12"/>
      <c r="M163" s="32"/>
      <c r="N163" s="80"/>
      <c r="O163" s="80"/>
      <c r="P163" s="80"/>
      <c r="Q163" s="80"/>
      <c r="R163" s="80"/>
    </row>
    <row r="164" spans="1:18" ht="17.25" customHeight="1">
      <c r="A164">
        <v>2</v>
      </c>
      <c r="B164" s="5" t="str">
        <f t="shared" si="2"/>
        <v>2-64</v>
      </c>
      <c r="C164" s="6">
        <v>64</v>
      </c>
      <c r="D164" s="202">
        <v>2992</v>
      </c>
      <c r="E164" s="201">
        <v>12</v>
      </c>
      <c r="F164" s="200">
        <v>3089</v>
      </c>
      <c r="G164" s="201">
        <v>12</v>
      </c>
      <c r="H164" s="203">
        <v>97</v>
      </c>
      <c r="I164" s="12"/>
      <c r="J164" s="12"/>
      <c r="K164" s="12"/>
      <c r="L164" s="12"/>
      <c r="M164" s="32"/>
      <c r="N164" s="80"/>
      <c r="O164" s="80"/>
      <c r="P164" s="80"/>
      <c r="Q164" s="80"/>
      <c r="R164" s="80"/>
    </row>
    <row r="165" spans="1:18" ht="17.25" customHeight="1">
      <c r="A165" s="14">
        <v>2</v>
      </c>
      <c r="B165" s="5" t="str">
        <f t="shared" si="2"/>
        <v>2-65</v>
      </c>
      <c r="C165" s="6">
        <v>65</v>
      </c>
      <c r="D165" s="198">
        <v>3004</v>
      </c>
      <c r="E165" s="197">
        <v>15</v>
      </c>
      <c r="F165" s="196">
        <v>3101</v>
      </c>
      <c r="G165" s="197">
        <v>14</v>
      </c>
      <c r="H165" s="199">
        <v>97</v>
      </c>
      <c r="I165" s="12"/>
      <c r="J165" s="12"/>
      <c r="K165" s="12"/>
      <c r="L165" s="12"/>
      <c r="M165" s="32"/>
      <c r="N165" s="80"/>
      <c r="O165" s="80"/>
      <c r="P165" s="80"/>
      <c r="Q165" s="80"/>
      <c r="R165" s="80"/>
    </row>
    <row r="166" spans="1:18" ht="17.25" customHeight="1">
      <c r="A166">
        <v>2</v>
      </c>
      <c r="B166" s="5" t="str">
        <f t="shared" si="2"/>
        <v>2-66</v>
      </c>
      <c r="C166" s="6">
        <v>66</v>
      </c>
      <c r="D166" s="198">
        <v>3019</v>
      </c>
      <c r="E166" s="197">
        <v>14</v>
      </c>
      <c r="F166" s="196">
        <v>3115</v>
      </c>
      <c r="G166" s="197">
        <v>14</v>
      </c>
      <c r="H166" s="199">
        <v>96</v>
      </c>
      <c r="I166" s="12"/>
      <c r="J166" s="12"/>
      <c r="K166" s="12"/>
      <c r="L166" s="12"/>
      <c r="M166" s="32"/>
      <c r="N166" s="80"/>
      <c r="O166" s="80"/>
      <c r="P166" s="80"/>
      <c r="Q166" s="80"/>
      <c r="R166" s="80"/>
    </row>
    <row r="167" spans="1:18" ht="17.25" customHeight="1">
      <c r="A167" s="14">
        <v>2</v>
      </c>
      <c r="B167" s="5" t="str">
        <f t="shared" si="2"/>
        <v>2-67</v>
      </c>
      <c r="C167" s="6">
        <v>67</v>
      </c>
      <c r="D167" s="198">
        <v>3033</v>
      </c>
      <c r="E167" s="197">
        <v>14</v>
      </c>
      <c r="F167" s="196">
        <v>3129</v>
      </c>
      <c r="G167" s="197">
        <v>14</v>
      </c>
      <c r="H167" s="199">
        <v>96</v>
      </c>
      <c r="I167" s="12"/>
      <c r="J167" s="12"/>
      <c r="K167" s="12"/>
      <c r="L167" s="12"/>
      <c r="M167" s="32"/>
      <c r="N167" s="80"/>
      <c r="O167" s="80"/>
      <c r="P167" s="80"/>
      <c r="Q167" s="80"/>
      <c r="R167" s="80"/>
    </row>
    <row r="168" spans="1:18" ht="17.25" customHeight="1">
      <c r="A168">
        <v>2</v>
      </c>
      <c r="B168" s="5" t="str">
        <f t="shared" si="2"/>
        <v>2-68</v>
      </c>
      <c r="C168" s="6">
        <v>68</v>
      </c>
      <c r="D168" s="202">
        <v>3047</v>
      </c>
      <c r="E168" s="201">
        <v>14</v>
      </c>
      <c r="F168" s="200">
        <v>3143</v>
      </c>
      <c r="G168" s="201">
        <v>14</v>
      </c>
      <c r="H168" s="203">
        <v>96</v>
      </c>
      <c r="I168" s="12"/>
      <c r="J168" s="12"/>
      <c r="K168" s="12"/>
      <c r="L168" s="12"/>
      <c r="M168" s="32"/>
      <c r="N168" s="80"/>
      <c r="O168" s="80"/>
      <c r="P168" s="80"/>
      <c r="Q168" s="80"/>
      <c r="R168" s="80"/>
    </row>
    <row r="169" spans="1:18" ht="17.25" customHeight="1">
      <c r="A169" s="14">
        <v>2</v>
      </c>
      <c r="B169" s="5" t="str">
        <f t="shared" si="2"/>
        <v>2-69</v>
      </c>
      <c r="C169" s="6">
        <v>69</v>
      </c>
      <c r="D169" s="198">
        <v>3061</v>
      </c>
      <c r="E169" s="197">
        <v>13</v>
      </c>
      <c r="F169" s="196">
        <v>3157</v>
      </c>
      <c r="G169" s="197">
        <v>12</v>
      </c>
      <c r="H169" s="199">
        <v>96</v>
      </c>
      <c r="I169" s="12"/>
      <c r="J169" s="12"/>
      <c r="K169" s="12"/>
      <c r="L169" s="12"/>
      <c r="M169" s="32"/>
      <c r="N169" s="80"/>
      <c r="O169" s="80"/>
      <c r="P169" s="80"/>
      <c r="Q169" s="80"/>
      <c r="R169" s="80"/>
    </row>
    <row r="170" spans="1:18" ht="17.25" customHeight="1">
      <c r="A170">
        <v>2</v>
      </c>
      <c r="B170" s="5" t="str">
        <f t="shared" si="2"/>
        <v>2-70</v>
      </c>
      <c r="C170" s="6">
        <v>70</v>
      </c>
      <c r="D170" s="198">
        <v>3074</v>
      </c>
      <c r="E170" s="197">
        <v>13</v>
      </c>
      <c r="F170" s="196">
        <v>3169</v>
      </c>
      <c r="G170" s="197">
        <v>12</v>
      </c>
      <c r="H170" s="199">
        <v>95</v>
      </c>
      <c r="I170" s="12"/>
      <c r="J170" s="12"/>
      <c r="K170" s="12"/>
      <c r="L170" s="12"/>
      <c r="M170" s="32"/>
      <c r="N170" s="80"/>
      <c r="O170" s="80"/>
      <c r="P170" s="80"/>
      <c r="Q170" s="80"/>
      <c r="R170" s="80"/>
    </row>
    <row r="171" spans="1:18" ht="17.25" customHeight="1">
      <c r="A171" s="14">
        <v>2</v>
      </c>
      <c r="B171" s="5" t="str">
        <f t="shared" si="2"/>
        <v>2-71</v>
      </c>
      <c r="C171" s="6">
        <v>71</v>
      </c>
      <c r="D171" s="198">
        <v>3087</v>
      </c>
      <c r="E171" s="197">
        <v>13</v>
      </c>
      <c r="F171" s="196">
        <v>3181</v>
      </c>
      <c r="G171" s="197">
        <v>13</v>
      </c>
      <c r="H171" s="199">
        <v>94</v>
      </c>
      <c r="I171" s="12"/>
      <c r="J171" s="12"/>
      <c r="K171" s="12"/>
      <c r="L171" s="12"/>
      <c r="M171" s="32"/>
      <c r="N171" s="80"/>
      <c r="O171" s="80"/>
      <c r="P171" s="80"/>
      <c r="Q171" s="80"/>
      <c r="R171" s="80"/>
    </row>
    <row r="172" spans="1:18" ht="17.25" customHeight="1">
      <c r="A172">
        <v>2</v>
      </c>
      <c r="B172" s="5" t="str">
        <f t="shared" si="2"/>
        <v>2-72</v>
      </c>
      <c r="C172" s="6">
        <v>72</v>
      </c>
      <c r="D172" s="202">
        <v>3100</v>
      </c>
      <c r="E172" s="201">
        <v>11</v>
      </c>
      <c r="F172" s="200">
        <v>3194</v>
      </c>
      <c r="G172" s="201">
        <v>11</v>
      </c>
      <c r="H172" s="203">
        <v>94</v>
      </c>
      <c r="I172" s="12"/>
      <c r="J172" s="12"/>
      <c r="K172" s="12"/>
      <c r="L172" s="12"/>
      <c r="M172" s="32"/>
      <c r="N172" s="80"/>
      <c r="O172" s="80"/>
      <c r="P172" s="80"/>
      <c r="Q172" s="80"/>
      <c r="R172" s="80"/>
    </row>
    <row r="173" spans="1:18" ht="17.25" customHeight="1">
      <c r="A173" s="14">
        <v>2</v>
      </c>
      <c r="B173" s="5" t="str">
        <f t="shared" si="2"/>
        <v>2-73</v>
      </c>
      <c r="C173" s="6">
        <v>73</v>
      </c>
      <c r="D173" s="198">
        <v>3111</v>
      </c>
      <c r="E173" s="197">
        <v>11</v>
      </c>
      <c r="F173" s="196">
        <v>3205</v>
      </c>
      <c r="G173" s="197">
        <v>11</v>
      </c>
      <c r="H173" s="199">
        <v>94</v>
      </c>
      <c r="I173" s="12"/>
      <c r="J173" s="12"/>
      <c r="K173" s="12"/>
      <c r="L173" s="12"/>
      <c r="M173" s="32"/>
      <c r="N173" s="80"/>
      <c r="O173" s="80"/>
      <c r="P173" s="80"/>
      <c r="Q173" s="80"/>
      <c r="R173" s="80"/>
    </row>
    <row r="174" spans="1:18" ht="17.25" customHeight="1">
      <c r="A174">
        <v>2</v>
      </c>
      <c r="B174" s="5" t="str">
        <f t="shared" si="2"/>
        <v>2-74</v>
      </c>
      <c r="C174" s="6">
        <v>74</v>
      </c>
      <c r="D174" s="198">
        <v>3122</v>
      </c>
      <c r="E174" s="197">
        <v>12</v>
      </c>
      <c r="F174" s="196">
        <v>3216</v>
      </c>
      <c r="G174" s="197">
        <v>12</v>
      </c>
      <c r="H174" s="199">
        <v>94</v>
      </c>
      <c r="I174" s="12"/>
      <c r="J174" s="12"/>
      <c r="K174" s="12"/>
      <c r="L174" s="12"/>
      <c r="M174" s="32"/>
      <c r="N174" s="80"/>
      <c r="O174" s="80"/>
      <c r="P174" s="80"/>
      <c r="Q174" s="80"/>
      <c r="R174" s="80"/>
    </row>
    <row r="175" spans="1:18" ht="17.25" customHeight="1">
      <c r="A175" s="14">
        <v>2</v>
      </c>
      <c r="B175" s="5" t="str">
        <f t="shared" si="2"/>
        <v>2-75</v>
      </c>
      <c r="C175" s="6">
        <v>75</v>
      </c>
      <c r="D175" s="198">
        <v>3134</v>
      </c>
      <c r="E175" s="197">
        <v>10</v>
      </c>
      <c r="F175" s="196">
        <v>3228</v>
      </c>
      <c r="G175" s="197">
        <v>10</v>
      </c>
      <c r="H175" s="199">
        <v>94</v>
      </c>
      <c r="I175" s="12"/>
      <c r="J175" s="12"/>
      <c r="K175" s="12"/>
      <c r="L175" s="12"/>
      <c r="M175" s="32"/>
      <c r="N175" s="80"/>
      <c r="O175" s="80"/>
      <c r="P175" s="80"/>
      <c r="Q175" s="80"/>
      <c r="R175" s="80"/>
    </row>
    <row r="176" spans="1:18" ht="17.25" customHeight="1">
      <c r="A176">
        <v>2</v>
      </c>
      <c r="B176" s="5" t="str">
        <f t="shared" si="2"/>
        <v>2-76</v>
      </c>
      <c r="C176" s="6">
        <v>76</v>
      </c>
      <c r="D176" s="202">
        <v>3144</v>
      </c>
      <c r="E176" s="201">
        <v>10</v>
      </c>
      <c r="F176" s="200">
        <v>3238</v>
      </c>
      <c r="G176" s="201">
        <v>9</v>
      </c>
      <c r="H176" s="203">
        <v>94</v>
      </c>
      <c r="I176" s="12"/>
      <c r="J176" s="12"/>
      <c r="K176" s="12"/>
      <c r="L176" s="12"/>
      <c r="M176" s="32"/>
      <c r="N176" s="80"/>
      <c r="O176" s="80"/>
      <c r="P176" s="80"/>
      <c r="Q176" s="80"/>
      <c r="R176" s="80"/>
    </row>
    <row r="177" spans="1:18" ht="17.25" customHeight="1">
      <c r="A177" s="14">
        <v>2</v>
      </c>
      <c r="B177" s="5" t="str">
        <f t="shared" si="2"/>
        <v>2-77</v>
      </c>
      <c r="C177" s="6">
        <v>77</v>
      </c>
      <c r="D177" s="198">
        <v>3154</v>
      </c>
      <c r="E177" s="197">
        <v>11</v>
      </c>
      <c r="F177" s="196">
        <v>3247</v>
      </c>
      <c r="G177" s="197">
        <v>11</v>
      </c>
      <c r="H177" s="199">
        <v>93</v>
      </c>
      <c r="I177" s="12"/>
      <c r="J177" s="33"/>
      <c r="K177" s="12"/>
      <c r="L177" s="33"/>
      <c r="M177" s="32"/>
      <c r="N177" s="33"/>
      <c r="O177" s="33"/>
      <c r="P177" s="33"/>
      <c r="Q177" s="33"/>
      <c r="R177" s="33"/>
    </row>
    <row r="178" spans="1:18">
      <c r="A178">
        <v>2</v>
      </c>
      <c r="B178" s="5" t="str">
        <f t="shared" si="2"/>
        <v>2-78</v>
      </c>
      <c r="C178" s="6">
        <v>78</v>
      </c>
      <c r="D178" s="198">
        <v>3165</v>
      </c>
      <c r="E178" s="197">
        <v>12</v>
      </c>
      <c r="F178" s="196">
        <v>3258</v>
      </c>
      <c r="G178" s="197">
        <v>11</v>
      </c>
      <c r="H178" s="199">
        <v>93</v>
      </c>
      <c r="I178" s="12"/>
      <c r="J178" s="33"/>
      <c r="K178" s="12"/>
      <c r="L178" s="33"/>
      <c r="M178" s="32"/>
      <c r="N178" s="30"/>
      <c r="O178" s="33"/>
      <c r="P178" s="30"/>
      <c r="Q178" s="33"/>
      <c r="R178" s="30"/>
    </row>
    <row r="179" spans="1:18" ht="15.75" customHeight="1">
      <c r="A179" s="14">
        <v>2</v>
      </c>
      <c r="B179" s="5" t="str">
        <f t="shared" si="2"/>
        <v>2-79</v>
      </c>
      <c r="C179" s="6">
        <v>79</v>
      </c>
      <c r="D179" s="198">
        <v>3177</v>
      </c>
      <c r="E179" s="197">
        <v>10</v>
      </c>
      <c r="F179" s="196">
        <v>3269</v>
      </c>
      <c r="G179" s="197">
        <v>10</v>
      </c>
      <c r="H179" s="199">
        <v>92</v>
      </c>
      <c r="N179" s="34"/>
      <c r="O179" s="34"/>
      <c r="P179" s="34"/>
      <c r="Q179" s="34"/>
      <c r="R179" s="34"/>
    </row>
    <row r="180" spans="1:18" ht="15.75" customHeight="1">
      <c r="A180">
        <v>2</v>
      </c>
      <c r="B180" s="5" t="str">
        <f t="shared" si="2"/>
        <v>2-80</v>
      </c>
      <c r="C180" s="6">
        <v>80</v>
      </c>
      <c r="D180" s="202">
        <v>3187</v>
      </c>
      <c r="E180" s="201">
        <v>10</v>
      </c>
      <c r="F180" s="200">
        <v>3279</v>
      </c>
      <c r="G180" s="201">
        <v>10</v>
      </c>
      <c r="H180" s="203">
        <v>92</v>
      </c>
    </row>
    <row r="181" spans="1:18">
      <c r="A181" s="14">
        <v>2</v>
      </c>
      <c r="B181" s="5" t="str">
        <f t="shared" si="2"/>
        <v>2-81</v>
      </c>
      <c r="C181" s="6">
        <v>81</v>
      </c>
      <c r="D181" s="198">
        <v>3197</v>
      </c>
      <c r="E181" s="197">
        <v>10</v>
      </c>
      <c r="F181" s="196">
        <v>3289</v>
      </c>
      <c r="G181" s="197">
        <v>9</v>
      </c>
      <c r="H181" s="199">
        <v>92</v>
      </c>
      <c r="N181" s="34"/>
      <c r="O181" s="34"/>
      <c r="P181" s="34"/>
      <c r="Q181" s="34"/>
      <c r="R181" s="34"/>
    </row>
    <row r="182" spans="1:18">
      <c r="A182">
        <v>2</v>
      </c>
      <c r="B182" s="5" t="str">
        <f t="shared" si="2"/>
        <v>2-82</v>
      </c>
      <c r="C182" s="6">
        <v>82</v>
      </c>
      <c r="D182" s="198">
        <v>3207</v>
      </c>
      <c r="E182" s="197">
        <v>10</v>
      </c>
      <c r="F182" s="196">
        <v>3298</v>
      </c>
      <c r="G182" s="197">
        <v>9</v>
      </c>
      <c r="H182" s="199">
        <v>91</v>
      </c>
    </row>
    <row r="183" spans="1:18">
      <c r="A183" s="14">
        <v>2</v>
      </c>
      <c r="B183" s="5" t="str">
        <f t="shared" si="2"/>
        <v>2-83</v>
      </c>
      <c r="C183" s="6">
        <v>83</v>
      </c>
      <c r="D183" s="198">
        <v>3217</v>
      </c>
      <c r="E183" s="197">
        <v>8</v>
      </c>
      <c r="F183" s="196">
        <v>3307</v>
      </c>
      <c r="G183" s="197">
        <v>8</v>
      </c>
      <c r="H183" s="199">
        <v>90</v>
      </c>
    </row>
    <row r="184" spans="1:18">
      <c r="A184">
        <v>2</v>
      </c>
      <c r="B184" s="5" t="str">
        <f t="shared" si="2"/>
        <v>2-84</v>
      </c>
      <c r="C184" s="6">
        <v>84</v>
      </c>
      <c r="D184" s="202">
        <v>3225</v>
      </c>
      <c r="E184" s="201">
        <v>8</v>
      </c>
      <c r="F184" s="200">
        <v>3315</v>
      </c>
      <c r="G184" s="201">
        <v>8</v>
      </c>
      <c r="H184" s="203">
        <v>90</v>
      </c>
    </row>
    <row r="185" spans="1:18">
      <c r="A185" s="14">
        <v>2</v>
      </c>
      <c r="B185" s="5" t="str">
        <f t="shared" si="2"/>
        <v>2-85</v>
      </c>
      <c r="C185" s="6">
        <v>85</v>
      </c>
      <c r="D185" s="198">
        <v>3233</v>
      </c>
      <c r="E185" s="197">
        <v>7</v>
      </c>
      <c r="F185" s="196">
        <v>3323</v>
      </c>
      <c r="G185" s="197">
        <v>7</v>
      </c>
      <c r="H185" s="199">
        <v>90</v>
      </c>
    </row>
    <row r="186" spans="1:18">
      <c r="A186">
        <v>2</v>
      </c>
      <c r="B186" s="5" t="str">
        <f t="shared" si="2"/>
        <v>2-86</v>
      </c>
      <c r="C186" s="6">
        <v>86</v>
      </c>
      <c r="D186" s="198">
        <v>3240</v>
      </c>
      <c r="E186" s="197">
        <v>7</v>
      </c>
      <c r="F186" s="196">
        <v>3330</v>
      </c>
      <c r="G186" s="197">
        <v>7</v>
      </c>
      <c r="H186" s="199">
        <v>90</v>
      </c>
    </row>
    <row r="187" spans="1:18">
      <c r="A187" s="14">
        <v>2</v>
      </c>
      <c r="B187" s="5" t="str">
        <f t="shared" si="2"/>
        <v>2-87</v>
      </c>
      <c r="C187" s="6">
        <v>87</v>
      </c>
      <c r="D187" s="198">
        <v>3247</v>
      </c>
      <c r="E187" s="197">
        <v>6</v>
      </c>
      <c r="F187" s="196">
        <v>3337</v>
      </c>
      <c r="G187" s="197">
        <v>6</v>
      </c>
      <c r="H187" s="199">
        <v>90</v>
      </c>
    </row>
    <row r="188" spans="1:18">
      <c r="A188">
        <v>2</v>
      </c>
      <c r="B188" s="5" t="str">
        <f t="shared" si="2"/>
        <v>2-88</v>
      </c>
      <c r="C188" s="6">
        <v>88</v>
      </c>
      <c r="D188" s="202">
        <v>3253</v>
      </c>
      <c r="E188" s="201">
        <v>7</v>
      </c>
      <c r="F188" s="200">
        <v>3343</v>
      </c>
      <c r="G188" s="201">
        <v>7</v>
      </c>
      <c r="H188" s="203">
        <v>90</v>
      </c>
    </row>
    <row r="189" spans="1:18">
      <c r="A189" s="14">
        <v>2</v>
      </c>
      <c r="B189" s="5" t="str">
        <f t="shared" si="2"/>
        <v>2-89</v>
      </c>
      <c r="C189" s="6">
        <v>89</v>
      </c>
      <c r="D189" s="198">
        <v>3260</v>
      </c>
      <c r="E189" s="197">
        <v>7</v>
      </c>
      <c r="F189" s="196">
        <v>3350</v>
      </c>
      <c r="G189" s="197">
        <v>7</v>
      </c>
      <c r="H189" s="199">
        <v>90</v>
      </c>
    </row>
    <row r="190" spans="1:18">
      <c r="A190">
        <v>2</v>
      </c>
      <c r="B190" s="5" t="str">
        <f t="shared" si="2"/>
        <v>2-90</v>
      </c>
      <c r="C190" s="6">
        <v>90</v>
      </c>
      <c r="D190" s="198">
        <v>3267</v>
      </c>
      <c r="E190" s="197">
        <v>6</v>
      </c>
      <c r="F190" s="196">
        <v>3357</v>
      </c>
      <c r="G190" s="197">
        <v>6</v>
      </c>
      <c r="H190" s="199">
        <v>90</v>
      </c>
    </row>
    <row r="191" spans="1:18">
      <c r="A191" s="14">
        <v>2</v>
      </c>
      <c r="B191" s="5" t="str">
        <f t="shared" si="2"/>
        <v>2-91</v>
      </c>
      <c r="C191" s="6">
        <v>91</v>
      </c>
      <c r="D191" s="198">
        <v>3273</v>
      </c>
      <c r="E191" s="197">
        <v>5</v>
      </c>
      <c r="F191" s="196">
        <v>3363</v>
      </c>
      <c r="G191" s="197">
        <v>5</v>
      </c>
      <c r="H191" s="199">
        <v>90</v>
      </c>
    </row>
    <row r="192" spans="1:18">
      <c r="A192">
        <v>2</v>
      </c>
      <c r="B192" s="5" t="str">
        <f t="shared" si="2"/>
        <v>2-92</v>
      </c>
      <c r="C192" s="6">
        <v>92</v>
      </c>
      <c r="D192" s="202">
        <v>3278</v>
      </c>
      <c r="E192" s="201">
        <v>6</v>
      </c>
      <c r="F192" s="200">
        <v>3368</v>
      </c>
      <c r="G192" s="201">
        <v>6</v>
      </c>
      <c r="H192" s="203">
        <v>90</v>
      </c>
    </row>
    <row r="193" spans="1:8">
      <c r="A193" s="14">
        <v>2</v>
      </c>
      <c r="B193" s="5" t="str">
        <f t="shared" si="2"/>
        <v>2-93</v>
      </c>
      <c r="C193" s="6">
        <v>93</v>
      </c>
      <c r="D193" s="198">
        <v>3284</v>
      </c>
      <c r="E193" s="197">
        <v>5</v>
      </c>
      <c r="F193" s="196">
        <v>3374</v>
      </c>
      <c r="G193" s="197">
        <v>5</v>
      </c>
      <c r="H193" s="199">
        <v>90</v>
      </c>
    </row>
    <row r="194" spans="1:8">
      <c r="A194">
        <v>2</v>
      </c>
      <c r="B194" s="5" t="str">
        <f t="shared" si="2"/>
        <v>2-94</v>
      </c>
      <c r="C194" s="6">
        <v>94</v>
      </c>
      <c r="D194" s="198">
        <v>3289</v>
      </c>
      <c r="E194" s="197">
        <v>5</v>
      </c>
      <c r="F194" s="196">
        <v>3379</v>
      </c>
      <c r="G194" s="197">
        <v>5</v>
      </c>
      <c r="H194" s="199">
        <v>90</v>
      </c>
    </row>
    <row r="195" spans="1:8">
      <c r="A195" s="14">
        <v>2</v>
      </c>
      <c r="B195" s="5" t="str">
        <f t="shared" si="2"/>
        <v>2-95</v>
      </c>
      <c r="C195" s="6">
        <v>95</v>
      </c>
      <c r="D195" s="198">
        <v>3294</v>
      </c>
      <c r="E195" s="197">
        <v>5</v>
      </c>
      <c r="F195" s="196">
        <v>3384</v>
      </c>
      <c r="G195" s="197">
        <v>5</v>
      </c>
      <c r="H195" s="199">
        <v>90</v>
      </c>
    </row>
    <row r="196" spans="1:8">
      <c r="A196">
        <v>2</v>
      </c>
      <c r="B196" s="5" t="str">
        <f t="shared" si="2"/>
        <v>2-96</v>
      </c>
      <c r="C196" s="6">
        <v>96</v>
      </c>
      <c r="D196" s="202">
        <v>3299</v>
      </c>
      <c r="E196" s="201">
        <v>5</v>
      </c>
      <c r="F196" s="200">
        <v>3389</v>
      </c>
      <c r="G196" s="201">
        <v>4</v>
      </c>
      <c r="H196" s="203">
        <v>90</v>
      </c>
    </row>
    <row r="197" spans="1:8">
      <c r="A197" s="14">
        <v>2</v>
      </c>
      <c r="B197" s="5" t="str">
        <f t="shared" si="2"/>
        <v>2-97</v>
      </c>
      <c r="C197" s="6">
        <v>97</v>
      </c>
      <c r="D197" s="207">
        <v>3304</v>
      </c>
      <c r="E197" s="204">
        <v>4</v>
      </c>
      <c r="F197" s="205">
        <v>3393</v>
      </c>
      <c r="G197" s="206">
        <v>4</v>
      </c>
      <c r="H197" s="208">
        <v>89</v>
      </c>
    </row>
    <row r="198" spans="1:8">
      <c r="A198">
        <v>2</v>
      </c>
      <c r="B198" s="5" t="str">
        <f t="shared" ref="B198:B261" si="3">A198&amp;"-"&amp;C198</f>
        <v>2-98</v>
      </c>
      <c r="C198" s="6">
        <v>98</v>
      </c>
      <c r="D198" s="198">
        <v>3308</v>
      </c>
      <c r="E198" s="209">
        <v>5</v>
      </c>
      <c r="F198" s="196">
        <v>3397</v>
      </c>
      <c r="G198" s="197">
        <v>5</v>
      </c>
      <c r="H198" s="199">
        <v>89</v>
      </c>
    </row>
    <row r="199" spans="1:8">
      <c r="A199" s="14">
        <v>2</v>
      </c>
      <c r="B199" s="5" t="str">
        <f t="shared" si="3"/>
        <v>2-99</v>
      </c>
      <c r="C199" s="6">
        <v>99</v>
      </c>
      <c r="D199" s="198">
        <v>3313</v>
      </c>
      <c r="E199" s="209">
        <v>5</v>
      </c>
      <c r="F199" s="196">
        <v>3402</v>
      </c>
      <c r="G199" s="197">
        <v>4</v>
      </c>
      <c r="H199" s="199">
        <v>89</v>
      </c>
    </row>
    <row r="200" spans="1:8">
      <c r="A200">
        <v>2</v>
      </c>
      <c r="B200" s="5" t="str">
        <f t="shared" si="3"/>
        <v>2-100</v>
      </c>
      <c r="C200" s="6">
        <v>100</v>
      </c>
      <c r="D200" s="202">
        <v>3318</v>
      </c>
      <c r="E200" s="210">
        <v>5</v>
      </c>
      <c r="F200" s="200">
        <v>3406</v>
      </c>
      <c r="G200" s="201">
        <v>5</v>
      </c>
      <c r="H200" s="203">
        <v>88</v>
      </c>
    </row>
    <row r="201" spans="1:8" ht="14.25" customHeight="1">
      <c r="A201" s="14">
        <v>2</v>
      </c>
      <c r="B201" s="5" t="str">
        <f t="shared" si="3"/>
        <v>2-101</v>
      </c>
      <c r="C201" s="6">
        <v>101</v>
      </c>
      <c r="D201" s="198">
        <v>3323</v>
      </c>
      <c r="E201" s="209"/>
      <c r="F201" s="196">
        <v>3411</v>
      </c>
      <c r="G201" s="197"/>
      <c r="H201" s="199">
        <v>88</v>
      </c>
    </row>
    <row r="202" spans="1:8">
      <c r="A202">
        <v>3</v>
      </c>
      <c r="B202" s="5" t="str">
        <f t="shared" si="3"/>
        <v>3-1</v>
      </c>
      <c r="C202" s="7">
        <v>1</v>
      </c>
      <c r="D202" s="213">
        <v>2369</v>
      </c>
      <c r="E202" s="212">
        <v>18</v>
      </c>
      <c r="F202" s="211">
        <v>2482</v>
      </c>
      <c r="G202" s="212">
        <v>18</v>
      </c>
      <c r="H202" s="223">
        <v>113</v>
      </c>
    </row>
    <row r="203" spans="1:8">
      <c r="A203">
        <v>3</v>
      </c>
      <c r="B203" s="5" t="str">
        <f t="shared" si="3"/>
        <v>3-2</v>
      </c>
      <c r="C203" s="5">
        <v>2</v>
      </c>
      <c r="D203" s="213">
        <v>2387</v>
      </c>
      <c r="E203" s="212">
        <v>18</v>
      </c>
      <c r="F203" s="211">
        <v>2500</v>
      </c>
      <c r="G203" s="212">
        <v>18</v>
      </c>
      <c r="H203" s="223">
        <v>113</v>
      </c>
    </row>
    <row r="204" spans="1:8">
      <c r="A204">
        <v>3</v>
      </c>
      <c r="B204" s="5" t="str">
        <f t="shared" si="3"/>
        <v>3-3</v>
      </c>
      <c r="C204" s="7">
        <v>3</v>
      </c>
      <c r="D204" s="213">
        <v>2405</v>
      </c>
      <c r="E204" s="212">
        <v>17</v>
      </c>
      <c r="F204" s="211">
        <v>2518</v>
      </c>
      <c r="G204" s="212">
        <v>17</v>
      </c>
      <c r="H204" s="223">
        <v>113</v>
      </c>
    </row>
    <row r="205" spans="1:8">
      <c r="A205">
        <v>3</v>
      </c>
      <c r="B205" s="5" t="str">
        <f t="shared" si="3"/>
        <v>3-4</v>
      </c>
      <c r="C205" s="5">
        <v>4</v>
      </c>
      <c r="D205" s="216">
        <v>2422</v>
      </c>
      <c r="E205" s="215">
        <v>17</v>
      </c>
      <c r="F205" s="214">
        <v>2535</v>
      </c>
      <c r="G205" s="215">
        <v>17</v>
      </c>
      <c r="H205" s="224">
        <v>113</v>
      </c>
    </row>
    <row r="206" spans="1:8">
      <c r="A206">
        <v>3</v>
      </c>
      <c r="B206" s="5" t="str">
        <f t="shared" si="3"/>
        <v>3-5</v>
      </c>
      <c r="C206" s="7">
        <v>5</v>
      </c>
      <c r="D206" s="213">
        <v>2439</v>
      </c>
      <c r="E206" s="212">
        <v>17</v>
      </c>
      <c r="F206" s="211">
        <v>2552</v>
      </c>
      <c r="G206" s="212">
        <v>17</v>
      </c>
      <c r="H206" s="223">
        <v>113</v>
      </c>
    </row>
    <row r="207" spans="1:8">
      <c r="A207">
        <v>3</v>
      </c>
      <c r="B207" s="5" t="str">
        <f t="shared" si="3"/>
        <v>3-6</v>
      </c>
      <c r="C207" s="5">
        <v>6</v>
      </c>
      <c r="D207" s="213">
        <v>2456</v>
      </c>
      <c r="E207" s="212">
        <v>17</v>
      </c>
      <c r="F207" s="211">
        <v>2569</v>
      </c>
      <c r="G207" s="212">
        <v>17</v>
      </c>
      <c r="H207" s="223">
        <v>113</v>
      </c>
    </row>
    <row r="208" spans="1:8">
      <c r="A208">
        <v>3</v>
      </c>
      <c r="B208" s="5" t="str">
        <f t="shared" si="3"/>
        <v>3-7</v>
      </c>
      <c r="C208" s="7">
        <v>7</v>
      </c>
      <c r="D208" s="213">
        <v>2473</v>
      </c>
      <c r="E208" s="212">
        <v>18</v>
      </c>
      <c r="F208" s="211">
        <v>2586</v>
      </c>
      <c r="G208" s="212">
        <v>18</v>
      </c>
      <c r="H208" s="223">
        <v>113</v>
      </c>
    </row>
    <row r="209" spans="1:8">
      <c r="A209">
        <v>3</v>
      </c>
      <c r="B209" s="5" t="str">
        <f t="shared" si="3"/>
        <v>3-8</v>
      </c>
      <c r="C209" s="5">
        <v>8</v>
      </c>
      <c r="D209" s="216">
        <v>2491</v>
      </c>
      <c r="E209" s="215">
        <v>18</v>
      </c>
      <c r="F209" s="214">
        <v>2604</v>
      </c>
      <c r="G209" s="215">
        <v>18</v>
      </c>
      <c r="H209" s="224">
        <v>113</v>
      </c>
    </row>
    <row r="210" spans="1:8">
      <c r="A210">
        <v>3</v>
      </c>
      <c r="B210" s="5" t="str">
        <f t="shared" si="3"/>
        <v>3-9</v>
      </c>
      <c r="C210" s="7">
        <v>9</v>
      </c>
      <c r="D210" s="213">
        <v>2509</v>
      </c>
      <c r="E210" s="212">
        <v>12</v>
      </c>
      <c r="F210" s="211">
        <v>2622</v>
      </c>
      <c r="G210" s="212">
        <v>12</v>
      </c>
      <c r="H210" s="223">
        <v>113</v>
      </c>
    </row>
    <row r="211" spans="1:8">
      <c r="A211">
        <v>3</v>
      </c>
      <c r="B211" s="5" t="str">
        <f t="shared" si="3"/>
        <v>3-10</v>
      </c>
      <c r="C211" s="5">
        <v>10</v>
      </c>
      <c r="D211" s="213">
        <v>2521</v>
      </c>
      <c r="E211" s="212">
        <v>13</v>
      </c>
      <c r="F211" s="211">
        <v>2634</v>
      </c>
      <c r="G211" s="212">
        <v>13</v>
      </c>
      <c r="H211" s="223">
        <v>113</v>
      </c>
    </row>
    <row r="212" spans="1:8">
      <c r="A212">
        <v>3</v>
      </c>
      <c r="B212" s="5" t="str">
        <f t="shared" si="3"/>
        <v>3-11</v>
      </c>
      <c r="C212" s="7">
        <v>11</v>
      </c>
      <c r="D212" s="213">
        <v>2534</v>
      </c>
      <c r="E212" s="212">
        <v>13</v>
      </c>
      <c r="F212" s="211">
        <v>2647</v>
      </c>
      <c r="G212" s="212">
        <v>13</v>
      </c>
      <c r="H212" s="223">
        <v>113</v>
      </c>
    </row>
    <row r="213" spans="1:8">
      <c r="A213">
        <v>3</v>
      </c>
      <c r="B213" s="5" t="str">
        <f t="shared" si="3"/>
        <v>3-12</v>
      </c>
      <c r="C213" s="5">
        <v>12</v>
      </c>
      <c r="D213" s="216">
        <v>2547</v>
      </c>
      <c r="E213" s="215">
        <v>13</v>
      </c>
      <c r="F213" s="214">
        <v>2660</v>
      </c>
      <c r="G213" s="215">
        <v>13</v>
      </c>
      <c r="H213" s="224">
        <v>113</v>
      </c>
    </row>
    <row r="214" spans="1:8">
      <c r="A214">
        <v>3</v>
      </c>
      <c r="B214" s="5" t="str">
        <f t="shared" si="3"/>
        <v>3-13</v>
      </c>
      <c r="C214" s="7">
        <v>13</v>
      </c>
      <c r="D214" s="213">
        <v>2560</v>
      </c>
      <c r="E214" s="212">
        <v>13</v>
      </c>
      <c r="F214" s="211">
        <v>2673</v>
      </c>
      <c r="G214" s="212">
        <v>13</v>
      </c>
      <c r="H214" s="223">
        <v>113</v>
      </c>
    </row>
    <row r="215" spans="1:8">
      <c r="A215">
        <v>3</v>
      </c>
      <c r="B215" s="5" t="str">
        <f t="shared" si="3"/>
        <v>3-14</v>
      </c>
      <c r="C215" s="5">
        <v>14</v>
      </c>
      <c r="D215" s="213">
        <v>2573</v>
      </c>
      <c r="E215" s="212">
        <v>13</v>
      </c>
      <c r="F215" s="211">
        <v>2686</v>
      </c>
      <c r="G215" s="212">
        <v>13</v>
      </c>
      <c r="H215" s="223">
        <v>113</v>
      </c>
    </row>
    <row r="216" spans="1:8">
      <c r="A216">
        <v>3</v>
      </c>
      <c r="B216" s="5" t="str">
        <f t="shared" si="3"/>
        <v>3-15</v>
      </c>
      <c r="C216" s="7">
        <v>15</v>
      </c>
      <c r="D216" s="213">
        <v>2586</v>
      </c>
      <c r="E216" s="212">
        <v>13</v>
      </c>
      <c r="F216" s="211">
        <v>2699</v>
      </c>
      <c r="G216" s="212">
        <v>13</v>
      </c>
      <c r="H216" s="223">
        <v>113</v>
      </c>
    </row>
    <row r="217" spans="1:8">
      <c r="A217">
        <v>3</v>
      </c>
      <c r="B217" s="5" t="str">
        <f t="shared" si="3"/>
        <v>3-16</v>
      </c>
      <c r="C217" s="5">
        <v>16</v>
      </c>
      <c r="D217" s="216">
        <v>2599</v>
      </c>
      <c r="E217" s="215">
        <v>14</v>
      </c>
      <c r="F217" s="214">
        <v>2712</v>
      </c>
      <c r="G217" s="215">
        <v>14</v>
      </c>
      <c r="H217" s="224">
        <v>113</v>
      </c>
    </row>
    <row r="218" spans="1:8">
      <c r="A218">
        <v>3</v>
      </c>
      <c r="B218" s="5" t="str">
        <f t="shared" si="3"/>
        <v>3-17</v>
      </c>
      <c r="C218" s="7">
        <v>17</v>
      </c>
      <c r="D218" s="213">
        <v>2613</v>
      </c>
      <c r="E218" s="212">
        <v>16</v>
      </c>
      <c r="F218" s="211">
        <v>2726</v>
      </c>
      <c r="G218" s="212">
        <v>16</v>
      </c>
      <c r="H218" s="223">
        <v>113</v>
      </c>
    </row>
    <row r="219" spans="1:8">
      <c r="A219">
        <v>3</v>
      </c>
      <c r="B219" s="5" t="str">
        <f t="shared" si="3"/>
        <v>3-18</v>
      </c>
      <c r="C219" s="5">
        <v>18</v>
      </c>
      <c r="D219" s="213">
        <v>2629</v>
      </c>
      <c r="E219" s="212">
        <v>14</v>
      </c>
      <c r="F219" s="211">
        <v>2742</v>
      </c>
      <c r="G219" s="212">
        <v>14</v>
      </c>
      <c r="H219" s="223">
        <v>113</v>
      </c>
    </row>
    <row r="220" spans="1:8">
      <c r="A220">
        <v>3</v>
      </c>
      <c r="B220" s="5" t="str">
        <f t="shared" si="3"/>
        <v>3-19</v>
      </c>
      <c r="C220" s="7">
        <v>19</v>
      </c>
      <c r="D220" s="213">
        <v>2643</v>
      </c>
      <c r="E220" s="212">
        <v>16</v>
      </c>
      <c r="F220" s="211">
        <v>2756</v>
      </c>
      <c r="G220" s="212">
        <v>16</v>
      </c>
      <c r="H220" s="223">
        <v>113</v>
      </c>
    </row>
    <row r="221" spans="1:8">
      <c r="A221">
        <v>3</v>
      </c>
      <c r="B221" s="5" t="str">
        <f t="shared" si="3"/>
        <v>3-20</v>
      </c>
      <c r="C221" s="5">
        <v>20</v>
      </c>
      <c r="D221" s="216">
        <v>2659</v>
      </c>
      <c r="E221" s="215">
        <v>16</v>
      </c>
      <c r="F221" s="214">
        <v>2772</v>
      </c>
      <c r="G221" s="215">
        <v>15</v>
      </c>
      <c r="H221" s="224">
        <v>113</v>
      </c>
    </row>
    <row r="222" spans="1:8">
      <c r="A222">
        <v>3</v>
      </c>
      <c r="B222" s="5" t="str">
        <f t="shared" si="3"/>
        <v>3-21</v>
      </c>
      <c r="C222" s="7">
        <v>21</v>
      </c>
      <c r="D222" s="213">
        <v>2675</v>
      </c>
      <c r="E222" s="212">
        <v>18</v>
      </c>
      <c r="F222" s="211">
        <v>2787</v>
      </c>
      <c r="G222" s="212">
        <v>18</v>
      </c>
      <c r="H222" s="223">
        <v>112</v>
      </c>
    </row>
    <row r="223" spans="1:8">
      <c r="A223">
        <v>3</v>
      </c>
      <c r="B223" s="5" t="str">
        <f t="shared" si="3"/>
        <v>3-22</v>
      </c>
      <c r="C223" s="5">
        <v>22</v>
      </c>
      <c r="D223" s="213">
        <v>2693</v>
      </c>
      <c r="E223" s="212">
        <v>18</v>
      </c>
      <c r="F223" s="211">
        <v>2805</v>
      </c>
      <c r="G223" s="212">
        <v>18</v>
      </c>
      <c r="H223" s="223">
        <v>112</v>
      </c>
    </row>
    <row r="224" spans="1:8">
      <c r="A224">
        <v>3</v>
      </c>
      <c r="B224" s="5" t="str">
        <f t="shared" si="3"/>
        <v>3-23</v>
      </c>
      <c r="C224" s="7">
        <v>23</v>
      </c>
      <c r="D224" s="213">
        <v>2711</v>
      </c>
      <c r="E224" s="212">
        <v>18</v>
      </c>
      <c r="F224" s="211">
        <v>2823</v>
      </c>
      <c r="G224" s="212">
        <v>18</v>
      </c>
      <c r="H224" s="223">
        <v>112</v>
      </c>
    </row>
    <row r="225" spans="1:8">
      <c r="A225">
        <v>3</v>
      </c>
      <c r="B225" s="5" t="str">
        <f t="shared" si="3"/>
        <v>3-24</v>
      </c>
      <c r="C225" s="5">
        <v>24</v>
      </c>
      <c r="D225" s="216">
        <v>2729</v>
      </c>
      <c r="E225" s="215">
        <v>18</v>
      </c>
      <c r="F225" s="214">
        <v>2841</v>
      </c>
      <c r="G225" s="215">
        <v>17</v>
      </c>
      <c r="H225" s="224">
        <v>112</v>
      </c>
    </row>
    <row r="226" spans="1:8">
      <c r="A226">
        <v>3</v>
      </c>
      <c r="B226" s="5" t="str">
        <f t="shared" si="3"/>
        <v>3-25</v>
      </c>
      <c r="C226" s="7">
        <v>25</v>
      </c>
      <c r="D226" s="213">
        <v>2747</v>
      </c>
      <c r="E226" s="212">
        <v>17</v>
      </c>
      <c r="F226" s="211">
        <v>2858</v>
      </c>
      <c r="G226" s="212">
        <v>17</v>
      </c>
      <c r="H226" s="223">
        <v>111</v>
      </c>
    </row>
    <row r="227" spans="1:8">
      <c r="A227">
        <v>3</v>
      </c>
      <c r="B227" s="5" t="str">
        <f t="shared" si="3"/>
        <v>3-26</v>
      </c>
      <c r="C227" s="5">
        <v>26</v>
      </c>
      <c r="D227" s="213">
        <v>2764</v>
      </c>
      <c r="E227" s="212">
        <v>18</v>
      </c>
      <c r="F227" s="211">
        <v>2875</v>
      </c>
      <c r="G227" s="212">
        <v>17</v>
      </c>
      <c r="H227" s="223">
        <v>111</v>
      </c>
    </row>
    <row r="228" spans="1:8">
      <c r="A228">
        <v>3</v>
      </c>
      <c r="B228" s="5" t="str">
        <f t="shared" si="3"/>
        <v>3-27</v>
      </c>
      <c r="C228" s="7">
        <v>27</v>
      </c>
      <c r="D228" s="213">
        <v>2782</v>
      </c>
      <c r="E228" s="212">
        <v>17</v>
      </c>
      <c r="F228" s="211">
        <v>2892</v>
      </c>
      <c r="G228" s="212">
        <v>17</v>
      </c>
      <c r="H228" s="223">
        <v>110</v>
      </c>
    </row>
    <row r="229" spans="1:8">
      <c r="A229">
        <v>3</v>
      </c>
      <c r="B229" s="5" t="str">
        <f t="shared" si="3"/>
        <v>3-28</v>
      </c>
      <c r="C229" s="5">
        <v>28</v>
      </c>
      <c r="D229" s="216">
        <v>2799</v>
      </c>
      <c r="E229" s="215">
        <v>18</v>
      </c>
      <c r="F229" s="214">
        <v>2909</v>
      </c>
      <c r="G229" s="215">
        <v>18</v>
      </c>
      <c r="H229" s="224">
        <v>110</v>
      </c>
    </row>
    <row r="230" spans="1:8">
      <c r="A230">
        <v>3</v>
      </c>
      <c r="B230" s="5" t="str">
        <f t="shared" si="3"/>
        <v>3-29</v>
      </c>
      <c r="C230" s="7">
        <v>29</v>
      </c>
      <c r="D230" s="213">
        <v>2817</v>
      </c>
      <c r="E230" s="212">
        <v>17</v>
      </c>
      <c r="F230" s="211">
        <v>2927</v>
      </c>
      <c r="G230" s="212">
        <v>16</v>
      </c>
      <c r="H230" s="223">
        <v>110</v>
      </c>
    </row>
    <row r="231" spans="1:8">
      <c r="A231">
        <v>3</v>
      </c>
      <c r="B231" s="5" t="str">
        <f t="shared" si="3"/>
        <v>3-30</v>
      </c>
      <c r="C231" s="5">
        <v>30</v>
      </c>
      <c r="D231" s="213">
        <v>2834</v>
      </c>
      <c r="E231" s="212">
        <v>16</v>
      </c>
      <c r="F231" s="211">
        <v>2943</v>
      </c>
      <c r="G231" s="212">
        <v>16</v>
      </c>
      <c r="H231" s="223">
        <v>109</v>
      </c>
    </row>
    <row r="232" spans="1:8">
      <c r="A232">
        <v>3</v>
      </c>
      <c r="B232" s="5" t="str">
        <f t="shared" si="3"/>
        <v>3-31</v>
      </c>
      <c r="C232" s="7">
        <v>31</v>
      </c>
      <c r="D232" s="213">
        <v>2850</v>
      </c>
      <c r="E232" s="212">
        <v>16</v>
      </c>
      <c r="F232" s="211">
        <v>2959</v>
      </c>
      <c r="G232" s="212">
        <v>16</v>
      </c>
      <c r="H232" s="223">
        <v>109</v>
      </c>
    </row>
    <row r="233" spans="1:8">
      <c r="A233">
        <v>3</v>
      </c>
      <c r="B233" s="5" t="str">
        <f t="shared" si="3"/>
        <v>3-32</v>
      </c>
      <c r="C233" s="5">
        <v>32</v>
      </c>
      <c r="D233" s="216">
        <v>2866</v>
      </c>
      <c r="E233" s="215">
        <v>15</v>
      </c>
      <c r="F233" s="214">
        <v>2975</v>
      </c>
      <c r="G233" s="215">
        <v>14</v>
      </c>
      <c r="H233" s="224">
        <v>109</v>
      </c>
    </row>
    <row r="234" spans="1:8">
      <c r="A234">
        <v>3</v>
      </c>
      <c r="B234" s="5" t="str">
        <f t="shared" si="3"/>
        <v>3-33</v>
      </c>
      <c r="C234" s="7">
        <v>33</v>
      </c>
      <c r="D234" s="213">
        <v>2881</v>
      </c>
      <c r="E234" s="212">
        <v>15</v>
      </c>
      <c r="F234" s="211">
        <v>2989</v>
      </c>
      <c r="G234" s="212">
        <v>15</v>
      </c>
      <c r="H234" s="223">
        <v>108</v>
      </c>
    </row>
    <row r="235" spans="1:8">
      <c r="A235">
        <v>3</v>
      </c>
      <c r="B235" s="5" t="str">
        <f t="shared" si="3"/>
        <v>3-34</v>
      </c>
      <c r="C235" s="5">
        <v>34</v>
      </c>
      <c r="D235" s="213">
        <v>2896</v>
      </c>
      <c r="E235" s="212">
        <v>16</v>
      </c>
      <c r="F235" s="211">
        <v>3004</v>
      </c>
      <c r="G235" s="212">
        <v>15</v>
      </c>
      <c r="H235" s="223">
        <v>108</v>
      </c>
    </row>
    <row r="236" spans="1:8">
      <c r="A236">
        <v>3</v>
      </c>
      <c r="B236" s="5" t="str">
        <f t="shared" si="3"/>
        <v>3-35</v>
      </c>
      <c r="C236" s="7">
        <v>35</v>
      </c>
      <c r="D236" s="213">
        <v>2912</v>
      </c>
      <c r="E236" s="212">
        <v>16</v>
      </c>
      <c r="F236" s="211">
        <v>3019</v>
      </c>
      <c r="G236" s="212">
        <v>16</v>
      </c>
      <c r="H236" s="223">
        <v>107</v>
      </c>
    </row>
    <row r="237" spans="1:8">
      <c r="A237">
        <v>3</v>
      </c>
      <c r="B237" s="5" t="str">
        <f t="shared" si="3"/>
        <v>3-36</v>
      </c>
      <c r="C237" s="5">
        <v>36</v>
      </c>
      <c r="D237" s="216">
        <v>2928</v>
      </c>
      <c r="E237" s="215">
        <v>15</v>
      </c>
      <c r="F237" s="214">
        <v>3035</v>
      </c>
      <c r="G237" s="215">
        <v>15</v>
      </c>
      <c r="H237" s="224">
        <v>107</v>
      </c>
    </row>
    <row r="238" spans="1:8">
      <c r="A238">
        <v>3</v>
      </c>
      <c r="B238" s="5" t="str">
        <f t="shared" si="3"/>
        <v>3-37</v>
      </c>
      <c r="C238" s="7">
        <v>37</v>
      </c>
      <c r="D238" s="213">
        <v>2943</v>
      </c>
      <c r="E238" s="212">
        <v>14</v>
      </c>
      <c r="F238" s="211">
        <v>3050</v>
      </c>
      <c r="G238" s="212">
        <v>14</v>
      </c>
      <c r="H238" s="223">
        <v>107</v>
      </c>
    </row>
    <row r="239" spans="1:8">
      <c r="A239">
        <v>3</v>
      </c>
      <c r="B239" s="5" t="str">
        <f t="shared" si="3"/>
        <v>3-38</v>
      </c>
      <c r="C239" s="5">
        <v>38</v>
      </c>
      <c r="D239" s="213">
        <v>2957</v>
      </c>
      <c r="E239" s="212">
        <v>14</v>
      </c>
      <c r="F239" s="211">
        <v>3064</v>
      </c>
      <c r="G239" s="212">
        <v>14</v>
      </c>
      <c r="H239" s="223">
        <v>107</v>
      </c>
    </row>
    <row r="240" spans="1:8">
      <c r="A240">
        <v>3</v>
      </c>
      <c r="B240" s="5" t="str">
        <f t="shared" si="3"/>
        <v>3-39</v>
      </c>
      <c r="C240" s="7">
        <v>39</v>
      </c>
      <c r="D240" s="213">
        <v>2971</v>
      </c>
      <c r="E240" s="212">
        <v>14</v>
      </c>
      <c r="F240" s="211">
        <v>3078</v>
      </c>
      <c r="G240" s="212">
        <v>14</v>
      </c>
      <c r="H240" s="223">
        <v>107</v>
      </c>
    </row>
    <row r="241" spans="1:8">
      <c r="A241">
        <v>3</v>
      </c>
      <c r="B241" s="5" t="str">
        <f t="shared" si="3"/>
        <v>3-40</v>
      </c>
      <c r="C241" s="5">
        <v>40</v>
      </c>
      <c r="D241" s="216">
        <v>2985</v>
      </c>
      <c r="E241" s="215">
        <v>15</v>
      </c>
      <c r="F241" s="214">
        <v>3092</v>
      </c>
      <c r="G241" s="215">
        <v>14</v>
      </c>
      <c r="H241" s="224">
        <v>107</v>
      </c>
    </row>
    <row r="242" spans="1:8">
      <c r="A242">
        <v>3</v>
      </c>
      <c r="B242" s="5" t="str">
        <f t="shared" si="3"/>
        <v>3-41</v>
      </c>
      <c r="C242" s="7">
        <v>41</v>
      </c>
      <c r="D242" s="213">
        <v>3000</v>
      </c>
      <c r="E242" s="212">
        <v>15</v>
      </c>
      <c r="F242" s="211">
        <v>3106</v>
      </c>
      <c r="G242" s="212">
        <v>15</v>
      </c>
      <c r="H242" s="223">
        <v>106</v>
      </c>
    </row>
    <row r="243" spans="1:8">
      <c r="A243">
        <v>3</v>
      </c>
      <c r="B243" s="5" t="str">
        <f t="shared" si="3"/>
        <v>3-42</v>
      </c>
      <c r="C243" s="5">
        <v>42</v>
      </c>
      <c r="D243" s="213">
        <v>3015</v>
      </c>
      <c r="E243" s="212">
        <v>13</v>
      </c>
      <c r="F243" s="211">
        <v>3121</v>
      </c>
      <c r="G243" s="212">
        <v>13</v>
      </c>
      <c r="H243" s="223">
        <v>106</v>
      </c>
    </row>
    <row r="244" spans="1:8">
      <c r="A244">
        <v>3</v>
      </c>
      <c r="B244" s="5" t="str">
        <f t="shared" si="3"/>
        <v>3-43</v>
      </c>
      <c r="C244" s="7">
        <v>43</v>
      </c>
      <c r="D244" s="213">
        <v>3028</v>
      </c>
      <c r="E244" s="212">
        <v>15</v>
      </c>
      <c r="F244" s="211">
        <v>3134</v>
      </c>
      <c r="G244" s="212">
        <v>15</v>
      </c>
      <c r="H244" s="223">
        <v>106</v>
      </c>
    </row>
    <row r="245" spans="1:8">
      <c r="A245">
        <v>3</v>
      </c>
      <c r="B245" s="5" t="str">
        <f t="shared" si="3"/>
        <v>3-44</v>
      </c>
      <c r="C245" s="5">
        <v>44</v>
      </c>
      <c r="D245" s="216">
        <v>3043</v>
      </c>
      <c r="E245" s="215">
        <v>15</v>
      </c>
      <c r="F245" s="214">
        <v>3149</v>
      </c>
      <c r="G245" s="215">
        <v>14</v>
      </c>
      <c r="H245" s="224">
        <v>106</v>
      </c>
    </row>
    <row r="246" spans="1:8">
      <c r="A246">
        <v>3</v>
      </c>
      <c r="B246" s="5" t="str">
        <f t="shared" si="3"/>
        <v>3-45</v>
      </c>
      <c r="C246" s="7">
        <v>45</v>
      </c>
      <c r="D246" s="213">
        <v>3058</v>
      </c>
      <c r="E246" s="212">
        <v>16</v>
      </c>
      <c r="F246" s="211">
        <v>3163</v>
      </c>
      <c r="G246" s="212">
        <v>16</v>
      </c>
      <c r="H246" s="223">
        <v>105</v>
      </c>
    </row>
    <row r="247" spans="1:8">
      <c r="A247">
        <v>3</v>
      </c>
      <c r="B247" s="5" t="str">
        <f t="shared" si="3"/>
        <v>3-46</v>
      </c>
      <c r="C247" s="5">
        <v>46</v>
      </c>
      <c r="D247" s="213">
        <v>3074</v>
      </c>
      <c r="E247" s="212">
        <v>15</v>
      </c>
      <c r="F247" s="211">
        <v>3179</v>
      </c>
      <c r="G247" s="212">
        <v>15</v>
      </c>
      <c r="H247" s="223">
        <v>105</v>
      </c>
    </row>
    <row r="248" spans="1:8">
      <c r="A248">
        <v>3</v>
      </c>
      <c r="B248" s="5" t="str">
        <f t="shared" si="3"/>
        <v>3-47</v>
      </c>
      <c r="C248" s="7">
        <v>47</v>
      </c>
      <c r="D248" s="213">
        <v>3089</v>
      </c>
      <c r="E248" s="212">
        <v>16</v>
      </c>
      <c r="F248" s="211">
        <v>3194</v>
      </c>
      <c r="G248" s="212">
        <v>16</v>
      </c>
      <c r="H248" s="223">
        <v>105</v>
      </c>
    </row>
    <row r="249" spans="1:8">
      <c r="A249">
        <v>3</v>
      </c>
      <c r="B249" s="5" t="str">
        <f t="shared" si="3"/>
        <v>3-48</v>
      </c>
      <c r="C249" s="5">
        <v>48</v>
      </c>
      <c r="D249" s="216">
        <v>3105</v>
      </c>
      <c r="E249" s="215">
        <v>16</v>
      </c>
      <c r="F249" s="214">
        <v>3210</v>
      </c>
      <c r="G249" s="215">
        <v>15</v>
      </c>
      <c r="H249" s="224">
        <v>105</v>
      </c>
    </row>
    <row r="250" spans="1:8">
      <c r="A250">
        <v>3</v>
      </c>
      <c r="B250" s="5" t="str">
        <f t="shared" si="3"/>
        <v>3-49</v>
      </c>
      <c r="C250" s="7">
        <v>49</v>
      </c>
      <c r="D250" s="213">
        <v>3121</v>
      </c>
      <c r="E250" s="212">
        <v>16</v>
      </c>
      <c r="F250" s="211">
        <v>3225</v>
      </c>
      <c r="G250" s="212">
        <v>16</v>
      </c>
      <c r="H250" s="223">
        <v>104</v>
      </c>
    </row>
    <row r="251" spans="1:8">
      <c r="A251">
        <v>3</v>
      </c>
      <c r="B251" s="5" t="str">
        <f t="shared" si="3"/>
        <v>3-50</v>
      </c>
      <c r="C251" s="5">
        <v>50</v>
      </c>
      <c r="D251" s="213">
        <v>3137</v>
      </c>
      <c r="E251" s="212">
        <v>17</v>
      </c>
      <c r="F251" s="211">
        <v>3241</v>
      </c>
      <c r="G251" s="212">
        <v>17</v>
      </c>
      <c r="H251" s="223">
        <v>104</v>
      </c>
    </row>
    <row r="252" spans="1:8">
      <c r="A252">
        <v>3</v>
      </c>
      <c r="B252" s="5" t="str">
        <f t="shared" si="3"/>
        <v>3-51</v>
      </c>
      <c r="C252" s="7">
        <v>51</v>
      </c>
      <c r="D252" s="213">
        <v>3154</v>
      </c>
      <c r="E252" s="212">
        <v>16</v>
      </c>
      <c r="F252" s="211">
        <v>3258</v>
      </c>
      <c r="G252" s="212">
        <v>16</v>
      </c>
      <c r="H252" s="223">
        <v>104</v>
      </c>
    </row>
    <row r="253" spans="1:8">
      <c r="A253">
        <v>3</v>
      </c>
      <c r="B253" s="5" t="str">
        <f t="shared" si="3"/>
        <v>3-52</v>
      </c>
      <c r="C253" s="5">
        <v>52</v>
      </c>
      <c r="D253" s="216">
        <v>3170</v>
      </c>
      <c r="E253" s="215">
        <v>16</v>
      </c>
      <c r="F253" s="214">
        <v>3274</v>
      </c>
      <c r="G253" s="215">
        <v>16</v>
      </c>
      <c r="H253" s="224">
        <v>104</v>
      </c>
    </row>
    <row r="254" spans="1:8">
      <c r="A254">
        <v>3</v>
      </c>
      <c r="B254" s="5" t="str">
        <f t="shared" si="3"/>
        <v>3-53</v>
      </c>
      <c r="C254" s="7">
        <v>53</v>
      </c>
      <c r="D254" s="213">
        <v>3186</v>
      </c>
      <c r="E254" s="212">
        <v>16</v>
      </c>
      <c r="F254" s="211">
        <v>3290</v>
      </c>
      <c r="G254" s="212">
        <v>15</v>
      </c>
      <c r="H254" s="223">
        <v>104</v>
      </c>
    </row>
    <row r="255" spans="1:8">
      <c r="A255">
        <v>3</v>
      </c>
      <c r="B255" s="5" t="str">
        <f t="shared" si="3"/>
        <v>3-54</v>
      </c>
      <c r="C255" s="5">
        <v>54</v>
      </c>
      <c r="D255" s="213">
        <v>3202</v>
      </c>
      <c r="E255" s="212">
        <v>16</v>
      </c>
      <c r="F255" s="211">
        <v>3305</v>
      </c>
      <c r="G255" s="212">
        <v>16</v>
      </c>
      <c r="H255" s="223">
        <v>103</v>
      </c>
    </row>
    <row r="256" spans="1:8">
      <c r="A256">
        <v>3</v>
      </c>
      <c r="B256" s="5" t="str">
        <f t="shared" si="3"/>
        <v>3-55</v>
      </c>
      <c r="C256" s="7">
        <v>55</v>
      </c>
      <c r="D256" s="213">
        <v>3218</v>
      </c>
      <c r="E256" s="212">
        <v>16</v>
      </c>
      <c r="F256" s="211">
        <v>3321</v>
      </c>
      <c r="G256" s="212">
        <v>16</v>
      </c>
      <c r="H256" s="223">
        <v>103</v>
      </c>
    </row>
    <row r="257" spans="1:11">
      <c r="A257">
        <v>3</v>
      </c>
      <c r="B257" s="5" t="str">
        <f t="shared" si="3"/>
        <v>3-56</v>
      </c>
      <c r="C257" s="5">
        <v>56</v>
      </c>
      <c r="D257" s="216">
        <v>3234</v>
      </c>
      <c r="E257" s="215">
        <v>17</v>
      </c>
      <c r="F257" s="214">
        <v>3337</v>
      </c>
      <c r="G257" s="215">
        <v>17</v>
      </c>
      <c r="H257" s="224">
        <v>103</v>
      </c>
    </row>
    <row r="258" spans="1:11">
      <c r="A258">
        <v>3</v>
      </c>
      <c r="B258" s="5" t="str">
        <f t="shared" si="3"/>
        <v>3-57</v>
      </c>
      <c r="C258" s="7">
        <v>57</v>
      </c>
      <c r="D258" s="213">
        <v>3251</v>
      </c>
      <c r="E258" s="212">
        <v>17</v>
      </c>
      <c r="F258" s="211">
        <v>3354</v>
      </c>
      <c r="G258" s="212">
        <v>17</v>
      </c>
      <c r="H258" s="223">
        <v>103</v>
      </c>
    </row>
    <row r="259" spans="1:11">
      <c r="A259">
        <v>3</v>
      </c>
      <c r="B259" s="5" t="str">
        <f t="shared" si="3"/>
        <v>3-58</v>
      </c>
      <c r="C259" s="5">
        <v>58</v>
      </c>
      <c r="D259" s="213">
        <v>3268</v>
      </c>
      <c r="E259" s="212">
        <v>16</v>
      </c>
      <c r="F259" s="211">
        <v>3371</v>
      </c>
      <c r="G259" s="212">
        <v>16</v>
      </c>
      <c r="H259" s="223">
        <v>103</v>
      </c>
    </row>
    <row r="260" spans="1:11">
      <c r="A260">
        <v>3</v>
      </c>
      <c r="B260" s="5" t="str">
        <f t="shared" si="3"/>
        <v>3-59</v>
      </c>
      <c r="C260" s="7">
        <v>59</v>
      </c>
      <c r="D260" s="213">
        <v>3284</v>
      </c>
      <c r="E260" s="212">
        <v>16</v>
      </c>
      <c r="F260" s="211">
        <v>3387</v>
      </c>
      <c r="G260" s="212">
        <v>16</v>
      </c>
      <c r="H260" s="223">
        <v>103</v>
      </c>
    </row>
    <row r="261" spans="1:11">
      <c r="A261">
        <v>3</v>
      </c>
      <c r="B261" s="5" t="str">
        <f t="shared" si="3"/>
        <v>3-60</v>
      </c>
      <c r="C261" s="5">
        <v>60</v>
      </c>
      <c r="D261" s="216">
        <v>3300</v>
      </c>
      <c r="E261" s="215">
        <v>16</v>
      </c>
      <c r="F261" s="214">
        <v>3403</v>
      </c>
      <c r="G261" s="215">
        <v>15</v>
      </c>
      <c r="H261" s="224">
        <v>103</v>
      </c>
    </row>
    <row r="262" spans="1:11">
      <c r="A262">
        <v>3</v>
      </c>
      <c r="B262" s="5" t="str">
        <f t="shared" ref="B262:B325" si="4">A262&amp;"-"&amp;C262</f>
        <v>3-61</v>
      </c>
      <c r="C262" s="7">
        <v>61</v>
      </c>
      <c r="D262" s="213">
        <v>3316</v>
      </c>
      <c r="E262" s="212">
        <v>15</v>
      </c>
      <c r="F262" s="211">
        <v>3418</v>
      </c>
      <c r="G262" s="212">
        <v>15</v>
      </c>
      <c r="H262" s="223">
        <v>102</v>
      </c>
      <c r="K262">
        <v>0.05</v>
      </c>
    </row>
    <row r="263" spans="1:11">
      <c r="A263">
        <v>3</v>
      </c>
      <c r="B263" s="5" t="str">
        <f t="shared" si="4"/>
        <v>3-62</v>
      </c>
      <c r="C263" s="5">
        <v>62</v>
      </c>
      <c r="D263" s="213">
        <v>3331</v>
      </c>
      <c r="E263" s="212">
        <v>15</v>
      </c>
      <c r="F263" s="211">
        <v>3433</v>
      </c>
      <c r="G263" s="212">
        <v>15</v>
      </c>
      <c r="H263" s="223">
        <v>102</v>
      </c>
      <c r="K263">
        <v>0.05</v>
      </c>
    </row>
    <row r="264" spans="1:11">
      <c r="A264">
        <v>3</v>
      </c>
      <c r="B264" s="5" t="str">
        <f t="shared" si="4"/>
        <v>3-63</v>
      </c>
      <c r="C264" s="7">
        <v>63</v>
      </c>
      <c r="D264" s="213">
        <v>3346</v>
      </c>
      <c r="E264" s="212">
        <v>15</v>
      </c>
      <c r="F264" s="211">
        <v>3448</v>
      </c>
      <c r="G264" s="212">
        <v>15</v>
      </c>
      <c r="H264" s="223">
        <v>102</v>
      </c>
      <c r="K264">
        <v>0.05</v>
      </c>
    </row>
    <row r="265" spans="1:11">
      <c r="A265">
        <v>3</v>
      </c>
      <c r="B265" s="5" t="str">
        <f t="shared" si="4"/>
        <v>3-64</v>
      </c>
      <c r="C265" s="5">
        <v>64</v>
      </c>
      <c r="D265" s="216">
        <v>3361</v>
      </c>
      <c r="E265" s="215">
        <v>15</v>
      </c>
      <c r="F265" s="214">
        <v>3463</v>
      </c>
      <c r="G265" s="215">
        <v>15</v>
      </c>
      <c r="H265" s="224">
        <v>102</v>
      </c>
      <c r="K265">
        <v>0.05</v>
      </c>
    </row>
    <row r="266" spans="1:11">
      <c r="A266">
        <v>3</v>
      </c>
      <c r="B266" s="5" t="str">
        <f t="shared" si="4"/>
        <v>3-65</v>
      </c>
      <c r="C266" s="7">
        <v>65</v>
      </c>
      <c r="D266" s="213">
        <v>3376</v>
      </c>
      <c r="E266" s="212">
        <v>11</v>
      </c>
      <c r="F266" s="211">
        <v>3478</v>
      </c>
      <c r="G266" s="212">
        <v>10</v>
      </c>
      <c r="H266" s="223">
        <v>102</v>
      </c>
      <c r="K266">
        <v>0.05</v>
      </c>
    </row>
    <row r="267" spans="1:11">
      <c r="A267">
        <v>3</v>
      </c>
      <c r="B267" s="5" t="str">
        <f t="shared" si="4"/>
        <v>3-66</v>
      </c>
      <c r="C267" s="5">
        <v>66</v>
      </c>
      <c r="D267" s="213">
        <v>3387</v>
      </c>
      <c r="E267" s="212">
        <v>10</v>
      </c>
      <c r="F267" s="211">
        <v>3488</v>
      </c>
      <c r="G267" s="212">
        <v>10</v>
      </c>
      <c r="H267" s="223">
        <v>101</v>
      </c>
      <c r="K267">
        <v>0.05</v>
      </c>
    </row>
    <row r="268" spans="1:11">
      <c r="A268">
        <v>3</v>
      </c>
      <c r="B268" s="5" t="str">
        <f t="shared" si="4"/>
        <v>3-67</v>
      </c>
      <c r="C268" s="7">
        <v>67</v>
      </c>
      <c r="D268" s="213">
        <v>3397</v>
      </c>
      <c r="E268" s="212">
        <v>10</v>
      </c>
      <c r="F268" s="211">
        <v>3498</v>
      </c>
      <c r="G268" s="212">
        <v>10</v>
      </c>
      <c r="H268" s="223">
        <v>101</v>
      </c>
      <c r="K268">
        <v>0.05</v>
      </c>
    </row>
    <row r="269" spans="1:11">
      <c r="A269">
        <v>3</v>
      </c>
      <c r="B269" s="5" t="str">
        <f t="shared" si="4"/>
        <v>3-68</v>
      </c>
      <c r="C269" s="5">
        <v>68</v>
      </c>
      <c r="D269" s="216">
        <v>3407</v>
      </c>
      <c r="E269" s="215">
        <v>11</v>
      </c>
      <c r="F269" s="214">
        <v>3508</v>
      </c>
      <c r="G269" s="215">
        <v>11</v>
      </c>
      <c r="H269" s="224">
        <v>101</v>
      </c>
      <c r="K269">
        <v>0.05</v>
      </c>
    </row>
    <row r="270" spans="1:11">
      <c r="A270">
        <v>3</v>
      </c>
      <c r="B270" s="5" t="str">
        <f t="shared" si="4"/>
        <v>3-69</v>
      </c>
      <c r="C270" s="7">
        <v>69</v>
      </c>
      <c r="D270" s="213">
        <v>3418</v>
      </c>
      <c r="E270" s="212">
        <v>9</v>
      </c>
      <c r="F270" s="211">
        <v>3519</v>
      </c>
      <c r="G270" s="212">
        <v>9</v>
      </c>
      <c r="H270" s="223">
        <v>101</v>
      </c>
      <c r="K270">
        <v>0.05</v>
      </c>
    </row>
    <row r="271" spans="1:11">
      <c r="A271">
        <v>3</v>
      </c>
      <c r="B271" s="5" t="str">
        <f t="shared" si="4"/>
        <v>3-70</v>
      </c>
      <c r="C271" s="5">
        <v>70</v>
      </c>
      <c r="D271" s="213">
        <v>3427</v>
      </c>
      <c r="E271" s="212">
        <v>9</v>
      </c>
      <c r="F271" s="211">
        <v>3528</v>
      </c>
      <c r="G271" s="212">
        <v>9</v>
      </c>
      <c r="H271" s="223">
        <v>101</v>
      </c>
      <c r="K271">
        <v>0.05</v>
      </c>
    </row>
    <row r="272" spans="1:11">
      <c r="A272">
        <v>3</v>
      </c>
      <c r="B272" s="5" t="str">
        <f t="shared" si="4"/>
        <v>3-71</v>
      </c>
      <c r="C272" s="7">
        <v>71</v>
      </c>
      <c r="D272" s="213">
        <v>3436</v>
      </c>
      <c r="E272" s="212">
        <v>9</v>
      </c>
      <c r="F272" s="211">
        <v>3537</v>
      </c>
      <c r="G272" s="212">
        <v>9</v>
      </c>
      <c r="H272" s="223">
        <v>101</v>
      </c>
      <c r="K272">
        <v>0.05</v>
      </c>
    </row>
    <row r="273" spans="1:11">
      <c r="A273">
        <v>3</v>
      </c>
      <c r="B273" s="5" t="str">
        <f t="shared" si="4"/>
        <v>3-72</v>
      </c>
      <c r="C273" s="5">
        <v>72</v>
      </c>
      <c r="D273" s="216">
        <v>3445</v>
      </c>
      <c r="E273" s="215">
        <v>7</v>
      </c>
      <c r="F273" s="214">
        <v>3546</v>
      </c>
      <c r="G273" s="215">
        <v>7</v>
      </c>
      <c r="H273" s="224">
        <v>101</v>
      </c>
      <c r="K273">
        <v>0.05</v>
      </c>
    </row>
    <row r="274" spans="1:11">
      <c r="A274">
        <v>3</v>
      </c>
      <c r="B274" s="5" t="str">
        <f t="shared" si="4"/>
        <v>3-73</v>
      </c>
      <c r="C274" s="7">
        <v>73</v>
      </c>
      <c r="D274" s="213">
        <v>3452</v>
      </c>
      <c r="E274" s="212">
        <v>8</v>
      </c>
      <c r="F274" s="211">
        <v>3553</v>
      </c>
      <c r="G274" s="212">
        <v>8</v>
      </c>
      <c r="H274" s="223">
        <v>101</v>
      </c>
      <c r="K274">
        <v>0.05</v>
      </c>
    </row>
    <row r="275" spans="1:11">
      <c r="A275">
        <v>3</v>
      </c>
      <c r="B275" s="5" t="str">
        <f t="shared" si="4"/>
        <v>3-74</v>
      </c>
      <c r="C275" s="5">
        <v>74</v>
      </c>
      <c r="D275" s="213">
        <v>3460</v>
      </c>
      <c r="E275" s="212">
        <v>8</v>
      </c>
      <c r="F275" s="211">
        <v>3561</v>
      </c>
      <c r="G275" s="212">
        <v>8</v>
      </c>
      <c r="H275" s="223">
        <v>101</v>
      </c>
      <c r="K275">
        <v>0.05</v>
      </c>
    </row>
    <row r="276" spans="1:11">
      <c r="A276">
        <v>3</v>
      </c>
      <c r="B276" s="5" t="str">
        <f t="shared" si="4"/>
        <v>3-75</v>
      </c>
      <c r="C276" s="7">
        <v>75</v>
      </c>
      <c r="D276" s="213">
        <v>3468</v>
      </c>
      <c r="E276" s="212">
        <v>8</v>
      </c>
      <c r="F276" s="211">
        <v>3569</v>
      </c>
      <c r="G276" s="212">
        <v>8</v>
      </c>
      <c r="H276" s="223">
        <v>101</v>
      </c>
      <c r="K276">
        <v>0.05</v>
      </c>
    </row>
    <row r="277" spans="1:11">
      <c r="A277">
        <v>3</v>
      </c>
      <c r="B277" s="5" t="str">
        <f t="shared" si="4"/>
        <v>3-76</v>
      </c>
      <c r="C277" s="5">
        <v>76</v>
      </c>
      <c r="D277" s="216">
        <v>3476</v>
      </c>
      <c r="E277" s="215">
        <v>8</v>
      </c>
      <c r="F277" s="214">
        <v>3577</v>
      </c>
      <c r="G277" s="215">
        <v>7</v>
      </c>
      <c r="H277" s="224">
        <v>101</v>
      </c>
      <c r="K277">
        <v>0.05</v>
      </c>
    </row>
    <row r="278" spans="1:11">
      <c r="A278">
        <v>3</v>
      </c>
      <c r="B278" s="5" t="str">
        <f t="shared" si="4"/>
        <v>3-77</v>
      </c>
      <c r="C278" s="7">
        <v>77</v>
      </c>
      <c r="D278" s="213">
        <v>3484</v>
      </c>
      <c r="E278" s="212">
        <v>6</v>
      </c>
      <c r="F278" s="211">
        <v>3584</v>
      </c>
      <c r="G278" s="212">
        <v>6</v>
      </c>
      <c r="H278" s="223">
        <v>100</v>
      </c>
      <c r="K278">
        <v>0.05</v>
      </c>
    </row>
    <row r="279" spans="1:11">
      <c r="A279">
        <v>3</v>
      </c>
      <c r="B279" s="5" t="str">
        <f t="shared" si="4"/>
        <v>3-78</v>
      </c>
      <c r="C279" s="5">
        <v>78</v>
      </c>
      <c r="D279" s="213">
        <v>3490</v>
      </c>
      <c r="E279" s="212">
        <v>6</v>
      </c>
      <c r="F279" s="211">
        <v>3590</v>
      </c>
      <c r="G279" s="212">
        <v>6</v>
      </c>
      <c r="H279" s="223">
        <v>100</v>
      </c>
      <c r="K279">
        <v>0.05</v>
      </c>
    </row>
    <row r="280" spans="1:11">
      <c r="A280">
        <v>3</v>
      </c>
      <c r="B280" s="5" t="str">
        <f t="shared" si="4"/>
        <v>3-79</v>
      </c>
      <c r="C280" s="7">
        <v>79</v>
      </c>
      <c r="D280" s="213">
        <v>3496</v>
      </c>
      <c r="E280" s="212">
        <v>5</v>
      </c>
      <c r="F280" s="211">
        <v>3596</v>
      </c>
      <c r="G280" s="212">
        <v>5</v>
      </c>
      <c r="H280" s="223">
        <v>100</v>
      </c>
      <c r="K280">
        <v>0.05</v>
      </c>
    </row>
    <row r="281" spans="1:11">
      <c r="A281">
        <v>3</v>
      </c>
      <c r="B281" s="5" t="str">
        <f t="shared" si="4"/>
        <v>3-80</v>
      </c>
      <c r="C281" s="5">
        <v>80</v>
      </c>
      <c r="D281" s="216">
        <v>3501</v>
      </c>
      <c r="E281" s="215">
        <v>6</v>
      </c>
      <c r="F281" s="214">
        <v>3601</v>
      </c>
      <c r="G281" s="215">
        <v>6</v>
      </c>
      <c r="H281" s="224">
        <v>100</v>
      </c>
      <c r="K281">
        <v>0.05</v>
      </c>
    </row>
    <row r="282" spans="1:11">
      <c r="A282">
        <v>3</v>
      </c>
      <c r="B282" s="5" t="str">
        <f t="shared" si="4"/>
        <v>3-81</v>
      </c>
      <c r="C282" s="7">
        <v>81</v>
      </c>
      <c r="D282" s="213">
        <v>3507</v>
      </c>
      <c r="E282" s="212">
        <v>5</v>
      </c>
      <c r="F282" s="211">
        <v>3607</v>
      </c>
      <c r="G282" s="212">
        <v>5</v>
      </c>
      <c r="H282" s="223">
        <v>100</v>
      </c>
      <c r="K282">
        <v>0.05</v>
      </c>
    </row>
    <row r="283" spans="1:11">
      <c r="A283">
        <v>3</v>
      </c>
      <c r="B283" s="5" t="str">
        <f t="shared" si="4"/>
        <v>3-82</v>
      </c>
      <c r="C283" s="5">
        <v>82</v>
      </c>
      <c r="D283" s="213">
        <v>3512</v>
      </c>
      <c r="E283" s="212">
        <v>5</v>
      </c>
      <c r="F283" s="211">
        <v>3612</v>
      </c>
      <c r="G283" s="212">
        <v>5</v>
      </c>
      <c r="H283" s="223">
        <v>100</v>
      </c>
      <c r="K283">
        <v>0.05</v>
      </c>
    </row>
    <row r="284" spans="1:11">
      <c r="A284">
        <v>3</v>
      </c>
      <c r="B284" s="5" t="str">
        <f t="shared" si="4"/>
        <v>3-83</v>
      </c>
      <c r="C284" s="7">
        <v>83</v>
      </c>
      <c r="D284" s="213">
        <v>3517</v>
      </c>
      <c r="E284" s="212">
        <v>5</v>
      </c>
      <c r="F284" s="211">
        <v>3617</v>
      </c>
      <c r="G284" s="212">
        <v>5</v>
      </c>
      <c r="H284" s="223">
        <v>100</v>
      </c>
      <c r="K284">
        <v>0.05</v>
      </c>
    </row>
    <row r="285" spans="1:11">
      <c r="A285">
        <v>3</v>
      </c>
      <c r="B285" s="5" t="str">
        <f t="shared" si="4"/>
        <v>3-84</v>
      </c>
      <c r="C285" s="5">
        <v>84</v>
      </c>
      <c r="D285" s="216">
        <v>3522</v>
      </c>
      <c r="E285" s="215">
        <v>5</v>
      </c>
      <c r="F285" s="214">
        <v>3622</v>
      </c>
      <c r="G285" s="215">
        <v>5</v>
      </c>
      <c r="H285" s="224">
        <v>100</v>
      </c>
      <c r="K285">
        <v>0.05</v>
      </c>
    </row>
    <row r="286" spans="1:11">
      <c r="A286">
        <v>3</v>
      </c>
      <c r="B286" s="5" t="str">
        <f t="shared" si="4"/>
        <v>3-85</v>
      </c>
      <c r="C286" s="7">
        <v>85</v>
      </c>
      <c r="D286" s="213">
        <v>3527</v>
      </c>
      <c r="E286" s="212">
        <v>4</v>
      </c>
      <c r="F286" s="211">
        <v>3627</v>
      </c>
      <c r="G286" s="212">
        <v>4</v>
      </c>
      <c r="H286" s="223">
        <v>100</v>
      </c>
      <c r="K286">
        <v>0.05</v>
      </c>
    </row>
    <row r="287" spans="1:11">
      <c r="A287">
        <v>3</v>
      </c>
      <c r="B287" s="5" t="str">
        <f t="shared" si="4"/>
        <v>3-86</v>
      </c>
      <c r="C287" s="5">
        <v>86</v>
      </c>
      <c r="D287" s="213">
        <v>3531</v>
      </c>
      <c r="E287" s="212">
        <v>3</v>
      </c>
      <c r="F287" s="211">
        <v>3631</v>
      </c>
      <c r="G287" s="212">
        <v>3</v>
      </c>
      <c r="H287" s="223">
        <v>100</v>
      </c>
      <c r="K287">
        <v>0.05</v>
      </c>
    </row>
    <row r="288" spans="1:11">
      <c r="A288">
        <v>3</v>
      </c>
      <c r="B288" s="5" t="str">
        <f t="shared" si="4"/>
        <v>3-87</v>
      </c>
      <c r="C288" s="7">
        <v>87</v>
      </c>
      <c r="D288" s="213">
        <v>3534</v>
      </c>
      <c r="E288" s="212">
        <v>3</v>
      </c>
      <c r="F288" s="211">
        <v>3634</v>
      </c>
      <c r="G288" s="212">
        <v>3</v>
      </c>
      <c r="H288" s="223">
        <v>100</v>
      </c>
      <c r="K288">
        <v>0.05</v>
      </c>
    </row>
    <row r="289" spans="1:11">
      <c r="A289">
        <v>3</v>
      </c>
      <c r="B289" s="5" t="str">
        <f t="shared" si="4"/>
        <v>3-88</v>
      </c>
      <c r="C289" s="5">
        <v>88</v>
      </c>
      <c r="D289" s="216">
        <v>3537</v>
      </c>
      <c r="E289" s="215">
        <v>3</v>
      </c>
      <c r="F289" s="214">
        <v>3637</v>
      </c>
      <c r="G289" s="215">
        <v>3</v>
      </c>
      <c r="H289" s="224">
        <v>100</v>
      </c>
      <c r="K289">
        <v>0.05</v>
      </c>
    </row>
    <row r="290" spans="1:11">
      <c r="A290">
        <v>3</v>
      </c>
      <c r="B290" s="5" t="str">
        <f t="shared" si="4"/>
        <v>3-89</v>
      </c>
      <c r="C290" s="7">
        <v>89</v>
      </c>
      <c r="D290" s="213">
        <v>3540</v>
      </c>
      <c r="E290" s="212">
        <v>3</v>
      </c>
      <c r="F290" s="211">
        <v>3640</v>
      </c>
      <c r="G290" s="212">
        <v>3</v>
      </c>
      <c r="H290" s="223">
        <v>100</v>
      </c>
      <c r="K290">
        <v>0.05</v>
      </c>
    </row>
    <row r="291" spans="1:11">
      <c r="A291">
        <v>3</v>
      </c>
      <c r="B291" s="5" t="str">
        <f t="shared" si="4"/>
        <v>3-90</v>
      </c>
      <c r="C291" s="5">
        <v>90</v>
      </c>
      <c r="D291" s="213">
        <v>3543</v>
      </c>
      <c r="E291" s="212">
        <v>3</v>
      </c>
      <c r="F291" s="211">
        <v>3643</v>
      </c>
      <c r="G291" s="212">
        <v>3</v>
      </c>
      <c r="H291" s="223">
        <v>100</v>
      </c>
      <c r="K291">
        <v>0.05</v>
      </c>
    </row>
    <row r="292" spans="1:11">
      <c r="A292">
        <v>3</v>
      </c>
      <c r="B292" s="5" t="str">
        <f t="shared" si="4"/>
        <v>3-91</v>
      </c>
      <c r="C292" s="7">
        <v>91</v>
      </c>
      <c r="D292" s="213">
        <v>3546</v>
      </c>
      <c r="E292" s="212">
        <v>3</v>
      </c>
      <c r="F292" s="211">
        <v>3646</v>
      </c>
      <c r="G292" s="212">
        <v>3</v>
      </c>
      <c r="H292" s="223">
        <v>100</v>
      </c>
      <c r="K292">
        <v>0.05</v>
      </c>
    </row>
    <row r="293" spans="1:11">
      <c r="A293">
        <v>3</v>
      </c>
      <c r="B293" s="5" t="str">
        <f t="shared" si="4"/>
        <v>3-92</v>
      </c>
      <c r="C293" s="5">
        <v>92</v>
      </c>
      <c r="D293" s="216">
        <v>3549</v>
      </c>
      <c r="E293" s="215">
        <v>3</v>
      </c>
      <c r="F293" s="214">
        <v>3649</v>
      </c>
      <c r="G293" s="215">
        <v>3</v>
      </c>
      <c r="H293" s="224">
        <v>100</v>
      </c>
      <c r="K293">
        <v>0.05</v>
      </c>
    </row>
    <row r="294" spans="1:11">
      <c r="A294">
        <v>3</v>
      </c>
      <c r="B294" s="5" t="str">
        <f t="shared" si="4"/>
        <v>3-93</v>
      </c>
      <c r="C294" s="7">
        <v>93</v>
      </c>
      <c r="D294" s="213">
        <v>3552</v>
      </c>
      <c r="E294" s="212">
        <v>3</v>
      </c>
      <c r="F294" s="211">
        <v>3652</v>
      </c>
      <c r="G294" s="212">
        <v>3</v>
      </c>
      <c r="H294" s="223">
        <v>100</v>
      </c>
      <c r="K294">
        <v>0.05</v>
      </c>
    </row>
    <row r="295" spans="1:11">
      <c r="A295">
        <v>3</v>
      </c>
      <c r="B295" s="5" t="str">
        <f t="shared" si="4"/>
        <v>3-94</v>
      </c>
      <c r="C295" s="5">
        <v>94</v>
      </c>
      <c r="D295" s="213">
        <v>3555</v>
      </c>
      <c r="E295" s="212">
        <v>3</v>
      </c>
      <c r="F295" s="211">
        <v>3655</v>
      </c>
      <c r="G295" s="212">
        <v>3</v>
      </c>
      <c r="H295" s="223">
        <v>100</v>
      </c>
      <c r="K295">
        <v>0.05</v>
      </c>
    </row>
    <row r="296" spans="1:11">
      <c r="A296">
        <v>3</v>
      </c>
      <c r="B296" s="5" t="str">
        <f t="shared" si="4"/>
        <v>3-95</v>
      </c>
      <c r="C296" s="7">
        <v>95</v>
      </c>
      <c r="D296" s="213">
        <v>3558</v>
      </c>
      <c r="E296" s="212">
        <v>3</v>
      </c>
      <c r="F296" s="211">
        <v>3658</v>
      </c>
      <c r="G296" s="212">
        <v>3</v>
      </c>
      <c r="H296" s="223">
        <v>100</v>
      </c>
      <c r="K296">
        <v>0.05</v>
      </c>
    </row>
    <row r="297" spans="1:11">
      <c r="A297">
        <v>3</v>
      </c>
      <c r="B297" s="5" t="str">
        <f t="shared" si="4"/>
        <v>3-96</v>
      </c>
      <c r="C297" s="5">
        <v>96</v>
      </c>
      <c r="D297" s="216">
        <v>3561</v>
      </c>
      <c r="E297" s="215">
        <v>3</v>
      </c>
      <c r="F297" s="214">
        <v>3661</v>
      </c>
      <c r="G297" s="215">
        <v>3</v>
      </c>
      <c r="H297" s="224">
        <v>100</v>
      </c>
      <c r="K297">
        <v>0.05</v>
      </c>
    </row>
    <row r="298" spans="1:11">
      <c r="A298">
        <v>3</v>
      </c>
      <c r="B298" s="5" t="str">
        <f t="shared" si="4"/>
        <v>3-97</v>
      </c>
      <c r="C298" s="7">
        <v>97</v>
      </c>
      <c r="D298" s="220">
        <v>3564</v>
      </c>
      <c r="E298" s="217">
        <v>2</v>
      </c>
      <c r="F298" s="218">
        <v>3664</v>
      </c>
      <c r="G298" s="219">
        <v>2</v>
      </c>
      <c r="H298" s="225">
        <v>100</v>
      </c>
      <c r="K298">
        <v>0.05</v>
      </c>
    </row>
    <row r="299" spans="1:11">
      <c r="A299">
        <v>3</v>
      </c>
      <c r="B299" s="5" t="str">
        <f t="shared" si="4"/>
        <v>3-98</v>
      </c>
      <c r="C299" s="5">
        <v>98</v>
      </c>
      <c r="D299" s="213">
        <v>3566</v>
      </c>
      <c r="E299" s="221">
        <v>3</v>
      </c>
      <c r="F299" s="211">
        <v>3666</v>
      </c>
      <c r="G299" s="212">
        <v>3</v>
      </c>
      <c r="H299" s="223">
        <v>100</v>
      </c>
      <c r="K299">
        <v>0.05</v>
      </c>
    </row>
    <row r="300" spans="1:11">
      <c r="A300">
        <v>3</v>
      </c>
      <c r="B300" s="5" t="str">
        <f t="shared" si="4"/>
        <v>3-99</v>
      </c>
      <c r="C300" s="7">
        <v>99</v>
      </c>
      <c r="D300" s="213">
        <v>3569</v>
      </c>
      <c r="E300" s="221">
        <v>3</v>
      </c>
      <c r="F300" s="211">
        <v>3669</v>
      </c>
      <c r="G300" s="212">
        <v>3</v>
      </c>
      <c r="H300" s="223">
        <v>100</v>
      </c>
      <c r="K300">
        <v>0.05</v>
      </c>
    </row>
    <row r="301" spans="1:11">
      <c r="A301">
        <v>3</v>
      </c>
      <c r="B301" s="5" t="str">
        <f t="shared" si="4"/>
        <v>3-100</v>
      </c>
      <c r="C301" s="5">
        <v>100</v>
      </c>
      <c r="D301" s="216">
        <v>3572</v>
      </c>
      <c r="E301" s="222">
        <v>2</v>
      </c>
      <c r="F301" s="214">
        <v>3672</v>
      </c>
      <c r="G301" s="215">
        <v>2</v>
      </c>
      <c r="H301" s="224">
        <v>100</v>
      </c>
      <c r="K301">
        <v>0.05</v>
      </c>
    </row>
    <row r="302" spans="1:11">
      <c r="A302">
        <v>3</v>
      </c>
      <c r="B302" s="5" t="str">
        <f t="shared" si="4"/>
        <v>3-101</v>
      </c>
      <c r="C302" s="7">
        <v>101</v>
      </c>
      <c r="D302" s="213">
        <v>3574</v>
      </c>
      <c r="E302" s="221">
        <v>3</v>
      </c>
      <c r="F302" s="211">
        <v>3674</v>
      </c>
      <c r="G302" s="212">
        <v>3</v>
      </c>
      <c r="H302" s="223">
        <v>100</v>
      </c>
      <c r="K302">
        <v>0.05</v>
      </c>
    </row>
    <row r="303" spans="1:11">
      <c r="A303">
        <v>3</v>
      </c>
      <c r="B303" s="5" t="str">
        <f t="shared" si="4"/>
        <v>3-102</v>
      </c>
      <c r="C303" s="5">
        <v>102</v>
      </c>
      <c r="D303" s="213">
        <v>3577</v>
      </c>
      <c r="E303" s="221">
        <v>3</v>
      </c>
      <c r="F303" s="211">
        <v>3677</v>
      </c>
      <c r="G303" s="212">
        <v>3</v>
      </c>
      <c r="H303" s="223">
        <v>100</v>
      </c>
      <c r="K303">
        <v>0.05</v>
      </c>
    </row>
    <row r="304" spans="1:11">
      <c r="A304">
        <v>3</v>
      </c>
      <c r="B304" s="5" t="str">
        <f t="shared" si="4"/>
        <v>3-103</v>
      </c>
      <c r="C304" s="7">
        <v>103</v>
      </c>
      <c r="D304" s="213">
        <v>3580</v>
      </c>
      <c r="E304" s="221">
        <v>2</v>
      </c>
      <c r="F304" s="211">
        <v>3680</v>
      </c>
      <c r="G304" s="212">
        <v>2</v>
      </c>
      <c r="H304" s="223">
        <v>100</v>
      </c>
      <c r="K304">
        <v>0.05</v>
      </c>
    </row>
    <row r="305" spans="1:11">
      <c r="A305">
        <v>3</v>
      </c>
      <c r="B305" s="5" t="str">
        <f t="shared" si="4"/>
        <v>3-104</v>
      </c>
      <c r="C305" s="5">
        <v>104</v>
      </c>
      <c r="D305" s="216">
        <v>3582</v>
      </c>
      <c r="E305" s="222">
        <v>2</v>
      </c>
      <c r="F305" s="214">
        <v>3682</v>
      </c>
      <c r="G305" s="215">
        <v>2</v>
      </c>
      <c r="H305" s="224">
        <v>100</v>
      </c>
      <c r="K305">
        <v>0.05</v>
      </c>
    </row>
    <row r="306" spans="1:11">
      <c r="A306">
        <v>3</v>
      </c>
      <c r="B306" s="5" t="str">
        <f t="shared" si="4"/>
        <v>3-105</v>
      </c>
      <c r="C306" s="7">
        <v>105</v>
      </c>
      <c r="D306" s="213">
        <v>3584</v>
      </c>
      <c r="E306" s="221">
        <v>3</v>
      </c>
      <c r="F306" s="211">
        <v>3684</v>
      </c>
      <c r="G306" s="212">
        <v>3</v>
      </c>
      <c r="H306" s="223">
        <v>100</v>
      </c>
      <c r="K306">
        <v>0.05</v>
      </c>
    </row>
    <row r="307" spans="1:11">
      <c r="A307">
        <v>3</v>
      </c>
      <c r="B307" s="5" t="str">
        <f t="shared" si="4"/>
        <v>3-106</v>
      </c>
      <c r="C307" s="5">
        <v>106</v>
      </c>
      <c r="D307" s="213">
        <v>3587</v>
      </c>
      <c r="E307" s="221">
        <v>3</v>
      </c>
      <c r="F307" s="211">
        <v>3687</v>
      </c>
      <c r="G307" s="212">
        <v>3</v>
      </c>
      <c r="H307" s="223">
        <v>100</v>
      </c>
      <c r="K307">
        <v>0.05</v>
      </c>
    </row>
    <row r="308" spans="1:11">
      <c r="A308">
        <v>3</v>
      </c>
      <c r="B308" s="5" t="str">
        <f t="shared" si="4"/>
        <v>3-107</v>
      </c>
      <c r="C308" s="7">
        <v>107</v>
      </c>
      <c r="D308" s="213">
        <v>3590</v>
      </c>
      <c r="E308" s="221">
        <v>2</v>
      </c>
      <c r="F308" s="211">
        <v>3690</v>
      </c>
      <c r="G308" s="212">
        <v>2</v>
      </c>
      <c r="H308" s="223">
        <v>100</v>
      </c>
      <c r="K308">
        <v>0.05</v>
      </c>
    </row>
    <row r="309" spans="1:11">
      <c r="A309">
        <v>3</v>
      </c>
      <c r="B309" s="5" t="str">
        <f t="shared" si="4"/>
        <v>3-108</v>
      </c>
      <c r="C309" s="5">
        <v>108</v>
      </c>
      <c r="D309" s="216">
        <v>3592</v>
      </c>
      <c r="E309" s="222">
        <v>2</v>
      </c>
      <c r="F309" s="214">
        <v>3692</v>
      </c>
      <c r="G309" s="215">
        <v>2</v>
      </c>
      <c r="H309" s="224">
        <v>100</v>
      </c>
      <c r="K309">
        <v>0.05</v>
      </c>
    </row>
    <row r="310" spans="1:11">
      <c r="A310">
        <v>3</v>
      </c>
      <c r="B310" s="5" t="str">
        <f t="shared" si="4"/>
        <v>3-109</v>
      </c>
      <c r="C310" s="7">
        <v>109</v>
      </c>
      <c r="D310" s="213">
        <v>3594</v>
      </c>
      <c r="E310" s="221">
        <v>3</v>
      </c>
      <c r="F310" s="211">
        <v>3694</v>
      </c>
      <c r="G310" s="212">
        <v>3</v>
      </c>
      <c r="H310" s="223">
        <v>100</v>
      </c>
      <c r="K310">
        <v>0.05</v>
      </c>
    </row>
    <row r="311" spans="1:11">
      <c r="A311">
        <v>3</v>
      </c>
      <c r="B311" s="5" t="str">
        <f t="shared" si="4"/>
        <v>3-110</v>
      </c>
      <c r="C311" s="5">
        <v>110</v>
      </c>
      <c r="D311" s="213">
        <v>3597</v>
      </c>
      <c r="E311" s="221">
        <v>2</v>
      </c>
      <c r="F311" s="211">
        <v>3697</v>
      </c>
      <c r="G311" s="212">
        <v>2</v>
      </c>
      <c r="H311" s="223">
        <v>100</v>
      </c>
      <c r="K311">
        <v>0.05</v>
      </c>
    </row>
    <row r="312" spans="1:11">
      <c r="A312">
        <v>3</v>
      </c>
      <c r="B312" s="5" t="str">
        <f t="shared" si="4"/>
        <v>3-111</v>
      </c>
      <c r="C312" s="7">
        <v>111</v>
      </c>
      <c r="D312" s="213">
        <v>3599</v>
      </c>
      <c r="E312" s="221">
        <v>2</v>
      </c>
      <c r="F312" s="211">
        <v>3699</v>
      </c>
      <c r="G312" s="212">
        <v>2</v>
      </c>
      <c r="H312" s="223">
        <v>100</v>
      </c>
      <c r="K312">
        <v>0.05</v>
      </c>
    </row>
    <row r="313" spans="1:11">
      <c r="A313">
        <v>3</v>
      </c>
      <c r="B313" s="5" t="str">
        <f t="shared" si="4"/>
        <v>3-112</v>
      </c>
      <c r="C313" s="5">
        <v>112</v>
      </c>
      <c r="D313" s="216">
        <v>3601</v>
      </c>
      <c r="E313" s="222">
        <v>2</v>
      </c>
      <c r="F313" s="214">
        <v>3701</v>
      </c>
      <c r="G313" s="215">
        <v>2</v>
      </c>
      <c r="H313" s="224">
        <v>100</v>
      </c>
      <c r="K313">
        <v>0.05</v>
      </c>
    </row>
    <row r="314" spans="1:11">
      <c r="A314">
        <v>3</v>
      </c>
      <c r="B314" s="5" t="str">
        <f t="shared" si="4"/>
        <v>3-113</v>
      </c>
      <c r="C314" s="7">
        <v>113</v>
      </c>
      <c r="D314" s="213">
        <v>3603</v>
      </c>
      <c r="E314" s="221">
        <v>3</v>
      </c>
      <c r="F314" s="211">
        <v>3703</v>
      </c>
      <c r="G314" s="212">
        <v>3</v>
      </c>
      <c r="H314" s="223">
        <v>100</v>
      </c>
      <c r="K314">
        <v>0.05</v>
      </c>
    </row>
    <row r="315" spans="1:11">
      <c r="A315">
        <v>3</v>
      </c>
      <c r="B315" s="5" t="str">
        <f t="shared" si="4"/>
        <v>3-114</v>
      </c>
      <c r="C315" s="5">
        <v>114</v>
      </c>
      <c r="D315" s="213">
        <v>3606</v>
      </c>
      <c r="E315" s="221">
        <v>2</v>
      </c>
      <c r="F315" s="211">
        <v>3706</v>
      </c>
      <c r="G315" s="212">
        <v>2</v>
      </c>
      <c r="H315" s="223">
        <v>100</v>
      </c>
      <c r="K315">
        <v>0.05</v>
      </c>
    </row>
    <row r="316" spans="1:11">
      <c r="A316">
        <v>3</v>
      </c>
      <c r="B316" s="5" t="str">
        <f t="shared" si="4"/>
        <v>3-115</v>
      </c>
      <c r="C316" s="7">
        <v>115</v>
      </c>
      <c r="D316" s="213">
        <v>3608</v>
      </c>
      <c r="E316" s="221">
        <v>2</v>
      </c>
      <c r="F316" s="211">
        <v>3708</v>
      </c>
      <c r="G316" s="212">
        <v>2</v>
      </c>
      <c r="H316" s="223">
        <v>100</v>
      </c>
      <c r="K316">
        <v>0.05</v>
      </c>
    </row>
    <row r="317" spans="1:11">
      <c r="A317">
        <v>3</v>
      </c>
      <c r="B317" s="5" t="str">
        <f t="shared" si="4"/>
        <v>3-116</v>
      </c>
      <c r="C317" s="5">
        <v>116</v>
      </c>
      <c r="D317" s="216">
        <v>3610</v>
      </c>
      <c r="E317" s="222">
        <v>2</v>
      </c>
      <c r="F317" s="214">
        <v>3710</v>
      </c>
      <c r="G317" s="215">
        <v>2</v>
      </c>
      <c r="H317" s="224">
        <v>100</v>
      </c>
      <c r="K317">
        <v>0.05</v>
      </c>
    </row>
    <row r="318" spans="1:11">
      <c r="A318">
        <v>3</v>
      </c>
      <c r="B318" s="5" t="str">
        <f t="shared" si="4"/>
        <v>3-117</v>
      </c>
      <c r="C318" s="7">
        <v>117</v>
      </c>
      <c r="D318" s="213">
        <v>3612</v>
      </c>
      <c r="E318" s="221">
        <v>2</v>
      </c>
      <c r="F318" s="211">
        <v>3712</v>
      </c>
      <c r="G318" s="212">
        <v>2</v>
      </c>
      <c r="H318" s="223">
        <v>100</v>
      </c>
      <c r="K318">
        <v>0.05</v>
      </c>
    </row>
    <row r="319" spans="1:11">
      <c r="A319">
        <v>3</v>
      </c>
      <c r="B319" s="5" t="str">
        <f t="shared" si="4"/>
        <v>3-118</v>
      </c>
      <c r="C319" s="5">
        <v>118</v>
      </c>
      <c r="D319" s="213">
        <v>3614</v>
      </c>
      <c r="E319" s="221">
        <v>2</v>
      </c>
      <c r="F319" s="211">
        <v>3714</v>
      </c>
      <c r="G319" s="212">
        <v>2</v>
      </c>
      <c r="H319" s="223">
        <v>100</v>
      </c>
      <c r="K319">
        <v>0.05</v>
      </c>
    </row>
    <row r="320" spans="1:11">
      <c r="A320">
        <v>3</v>
      </c>
      <c r="B320" s="5" t="str">
        <f t="shared" si="4"/>
        <v>3-119</v>
      </c>
      <c r="C320" s="7">
        <v>119</v>
      </c>
      <c r="D320" s="213">
        <v>3616</v>
      </c>
      <c r="E320" s="221">
        <v>2</v>
      </c>
      <c r="F320" s="211">
        <v>3716</v>
      </c>
      <c r="G320" s="212">
        <v>2</v>
      </c>
      <c r="H320" s="223">
        <v>100</v>
      </c>
      <c r="K320">
        <v>0.05</v>
      </c>
    </row>
    <row r="321" spans="1:11">
      <c r="A321">
        <v>3</v>
      </c>
      <c r="B321" s="5" t="str">
        <f t="shared" si="4"/>
        <v>3-120</v>
      </c>
      <c r="C321" s="5">
        <v>120</v>
      </c>
      <c r="D321" s="216">
        <v>3618</v>
      </c>
      <c r="E321" s="222">
        <v>2</v>
      </c>
      <c r="F321" s="214">
        <v>3718</v>
      </c>
      <c r="G321" s="215">
        <v>2</v>
      </c>
      <c r="H321" s="224">
        <v>100</v>
      </c>
      <c r="K321">
        <v>0.05</v>
      </c>
    </row>
    <row r="322" spans="1:11">
      <c r="A322">
        <v>3</v>
      </c>
      <c r="B322" s="5" t="str">
        <f t="shared" si="4"/>
        <v>3-121</v>
      </c>
      <c r="C322" s="7">
        <v>121</v>
      </c>
      <c r="D322" s="220">
        <v>3620</v>
      </c>
      <c r="E322" s="217">
        <v>2</v>
      </c>
      <c r="F322" s="218">
        <v>3720</v>
      </c>
      <c r="G322" s="219">
        <v>2</v>
      </c>
      <c r="H322" s="225">
        <v>100</v>
      </c>
      <c r="K322">
        <v>0.05</v>
      </c>
    </row>
    <row r="323" spans="1:11">
      <c r="A323">
        <v>3</v>
      </c>
      <c r="B323" s="5" t="str">
        <f t="shared" si="4"/>
        <v>3-122</v>
      </c>
      <c r="C323" s="5">
        <v>122</v>
      </c>
      <c r="D323" s="213">
        <v>3622</v>
      </c>
      <c r="E323" s="221">
        <v>2</v>
      </c>
      <c r="F323" s="211">
        <v>3722</v>
      </c>
      <c r="G323" s="212">
        <v>2</v>
      </c>
      <c r="H323" s="223">
        <v>100</v>
      </c>
      <c r="K323">
        <v>0.05</v>
      </c>
    </row>
    <row r="324" spans="1:11">
      <c r="A324">
        <v>3</v>
      </c>
      <c r="B324" s="5" t="str">
        <f t="shared" si="4"/>
        <v>3-123</v>
      </c>
      <c r="C324" s="7">
        <v>123</v>
      </c>
      <c r="D324" s="213">
        <v>3624</v>
      </c>
      <c r="E324" s="221">
        <v>2</v>
      </c>
      <c r="F324" s="211">
        <v>3724</v>
      </c>
      <c r="G324" s="212">
        <v>2</v>
      </c>
      <c r="H324" s="223">
        <v>100</v>
      </c>
      <c r="K324">
        <v>0.05</v>
      </c>
    </row>
    <row r="325" spans="1:11">
      <c r="A325">
        <v>3</v>
      </c>
      <c r="B325" s="5" t="str">
        <f t="shared" si="4"/>
        <v>3-124</v>
      </c>
      <c r="C325" s="5">
        <v>124</v>
      </c>
      <c r="D325" s="216">
        <v>3626</v>
      </c>
      <c r="E325" s="222">
        <v>2</v>
      </c>
      <c r="F325" s="214">
        <v>3726</v>
      </c>
      <c r="G325" s="215">
        <v>2</v>
      </c>
      <c r="H325" s="224">
        <v>100</v>
      </c>
      <c r="K325">
        <v>0.05</v>
      </c>
    </row>
    <row r="326" spans="1:11">
      <c r="A326">
        <v>3</v>
      </c>
      <c r="B326" s="5" t="str">
        <f t="shared" ref="B326:B389" si="5">A326&amp;"-"&amp;C326</f>
        <v>3-125</v>
      </c>
      <c r="C326" s="7">
        <v>125</v>
      </c>
      <c r="D326" s="220">
        <v>3628</v>
      </c>
      <c r="E326" s="217">
        <v>2</v>
      </c>
      <c r="F326" s="218">
        <v>3728</v>
      </c>
      <c r="G326" s="219">
        <v>2</v>
      </c>
      <c r="H326" s="225">
        <v>100</v>
      </c>
      <c r="K326">
        <v>0.05</v>
      </c>
    </row>
    <row r="327" spans="1:11">
      <c r="A327">
        <v>3</v>
      </c>
      <c r="B327" s="5" t="str">
        <f t="shared" si="5"/>
        <v>3-126</v>
      </c>
      <c r="C327" s="5">
        <v>126</v>
      </c>
      <c r="D327" s="213">
        <v>3630</v>
      </c>
      <c r="E327" s="221">
        <v>2</v>
      </c>
      <c r="F327" s="211">
        <v>3730</v>
      </c>
      <c r="G327" s="212">
        <v>2</v>
      </c>
      <c r="H327" s="223">
        <v>100</v>
      </c>
      <c r="K327">
        <v>0.05</v>
      </c>
    </row>
    <row r="328" spans="1:11">
      <c r="A328">
        <v>3</v>
      </c>
      <c r="B328" s="5" t="str">
        <f t="shared" si="5"/>
        <v>3-127</v>
      </c>
      <c r="C328" s="7">
        <v>127</v>
      </c>
      <c r="D328" s="213">
        <v>3632</v>
      </c>
      <c r="E328" s="221">
        <v>1</v>
      </c>
      <c r="F328" s="211">
        <v>3732</v>
      </c>
      <c r="G328" s="212">
        <v>1</v>
      </c>
      <c r="H328" s="223">
        <v>100</v>
      </c>
      <c r="K328">
        <v>0.05</v>
      </c>
    </row>
    <row r="329" spans="1:11">
      <c r="A329">
        <v>3</v>
      </c>
      <c r="B329" s="5" t="str">
        <f t="shared" si="5"/>
        <v>3-128</v>
      </c>
      <c r="C329" s="5">
        <v>128</v>
      </c>
      <c r="D329" s="216">
        <v>3633</v>
      </c>
      <c r="E329" s="222">
        <v>1</v>
      </c>
      <c r="F329" s="214">
        <v>3733</v>
      </c>
      <c r="G329" s="215">
        <v>1</v>
      </c>
      <c r="H329" s="224">
        <v>100</v>
      </c>
      <c r="K329">
        <v>0.05</v>
      </c>
    </row>
    <row r="330" spans="1:11">
      <c r="A330">
        <v>3</v>
      </c>
      <c r="B330" s="5" t="str">
        <f t="shared" si="5"/>
        <v>3-129</v>
      </c>
      <c r="C330" s="7">
        <v>129</v>
      </c>
      <c r="D330" s="220">
        <v>3634</v>
      </c>
      <c r="E330" s="217">
        <v>2</v>
      </c>
      <c r="F330" s="218">
        <v>3734</v>
      </c>
      <c r="G330" s="219">
        <v>2</v>
      </c>
      <c r="H330" s="225">
        <v>100</v>
      </c>
      <c r="K330">
        <v>0.05</v>
      </c>
    </row>
    <row r="331" spans="1:11">
      <c r="A331">
        <v>3</v>
      </c>
      <c r="B331" s="5" t="str">
        <f t="shared" si="5"/>
        <v>3-130</v>
      </c>
      <c r="C331" s="5">
        <v>130</v>
      </c>
      <c r="D331" s="213">
        <v>3636</v>
      </c>
      <c r="E331" s="221">
        <v>2</v>
      </c>
      <c r="F331" s="211">
        <v>3736</v>
      </c>
      <c r="G331" s="212">
        <v>2</v>
      </c>
      <c r="H331" s="223">
        <v>100</v>
      </c>
      <c r="K331">
        <v>0.05</v>
      </c>
    </row>
    <row r="332" spans="1:11">
      <c r="A332">
        <v>3</v>
      </c>
      <c r="B332" s="5" t="str">
        <f t="shared" si="5"/>
        <v>3-131</v>
      </c>
      <c r="C332" s="7">
        <v>131</v>
      </c>
      <c r="D332" s="213">
        <v>3638</v>
      </c>
      <c r="E332" s="221">
        <v>1</v>
      </c>
      <c r="F332" s="211">
        <v>3738</v>
      </c>
      <c r="G332" s="212">
        <v>1</v>
      </c>
      <c r="H332" s="223">
        <v>100</v>
      </c>
      <c r="K332">
        <v>0.05</v>
      </c>
    </row>
    <row r="333" spans="1:11">
      <c r="A333">
        <v>3</v>
      </c>
      <c r="B333" s="5" t="str">
        <f t="shared" si="5"/>
        <v>3-132</v>
      </c>
      <c r="C333" s="5">
        <v>132</v>
      </c>
      <c r="D333" s="216">
        <v>3639</v>
      </c>
      <c r="E333" s="222">
        <v>1</v>
      </c>
      <c r="F333" s="214">
        <v>3739</v>
      </c>
      <c r="G333" s="215">
        <v>1</v>
      </c>
      <c r="H333" s="224">
        <v>100</v>
      </c>
      <c r="K333">
        <v>0.05</v>
      </c>
    </row>
    <row r="334" spans="1:11">
      <c r="A334">
        <v>3</v>
      </c>
      <c r="B334" s="5" t="str">
        <f t="shared" si="5"/>
        <v>3-133</v>
      </c>
      <c r="C334" s="7">
        <v>133</v>
      </c>
      <c r="D334" s="220">
        <v>3640</v>
      </c>
      <c r="E334" s="217">
        <v>2</v>
      </c>
      <c r="F334" s="218">
        <v>3740</v>
      </c>
      <c r="G334" s="219">
        <v>2</v>
      </c>
      <c r="H334" s="225">
        <v>100</v>
      </c>
      <c r="K334">
        <v>0.05</v>
      </c>
    </row>
    <row r="335" spans="1:11">
      <c r="A335">
        <v>3</v>
      </c>
      <c r="B335" s="5" t="str">
        <f t="shared" si="5"/>
        <v>3-134</v>
      </c>
      <c r="C335" s="5">
        <v>134</v>
      </c>
      <c r="D335" s="213">
        <v>3642</v>
      </c>
      <c r="E335" s="221">
        <v>2</v>
      </c>
      <c r="F335" s="211">
        <v>3742</v>
      </c>
      <c r="G335" s="212">
        <v>2</v>
      </c>
      <c r="H335" s="223">
        <v>100</v>
      </c>
      <c r="K335">
        <v>0.05</v>
      </c>
    </row>
    <row r="336" spans="1:11">
      <c r="A336">
        <v>3</v>
      </c>
      <c r="B336" s="5" t="str">
        <f t="shared" si="5"/>
        <v>3-135</v>
      </c>
      <c r="C336" s="7">
        <v>135</v>
      </c>
      <c r="D336" s="213">
        <v>3644</v>
      </c>
      <c r="E336" s="221">
        <v>1</v>
      </c>
      <c r="F336" s="211">
        <v>3744</v>
      </c>
      <c r="G336" s="212">
        <v>1</v>
      </c>
      <c r="H336" s="223">
        <v>100</v>
      </c>
      <c r="K336">
        <v>0.05</v>
      </c>
    </row>
    <row r="337" spans="1:11">
      <c r="A337">
        <v>3</v>
      </c>
      <c r="B337" s="5" t="str">
        <f t="shared" si="5"/>
        <v>3-136</v>
      </c>
      <c r="C337" s="5">
        <v>136</v>
      </c>
      <c r="D337" s="216">
        <v>3645</v>
      </c>
      <c r="E337" s="222">
        <v>1</v>
      </c>
      <c r="F337" s="214">
        <v>3745</v>
      </c>
      <c r="G337" s="215">
        <v>1</v>
      </c>
      <c r="H337" s="224">
        <v>100</v>
      </c>
      <c r="K337">
        <v>0.05</v>
      </c>
    </row>
    <row r="338" spans="1:11" ht="13.8" thickBot="1">
      <c r="A338">
        <v>3</v>
      </c>
      <c r="B338" s="5" t="str">
        <f t="shared" si="5"/>
        <v>3-137</v>
      </c>
      <c r="C338" s="7">
        <v>137</v>
      </c>
      <c r="D338" s="229">
        <v>3646</v>
      </c>
      <c r="E338" s="226"/>
      <c r="F338" s="227">
        <v>3746</v>
      </c>
      <c r="G338" s="228"/>
      <c r="H338" s="230">
        <v>100</v>
      </c>
      <c r="K338">
        <v>0.05</v>
      </c>
    </row>
    <row r="339" spans="1:11">
      <c r="A339">
        <v>4</v>
      </c>
      <c r="B339" s="5" t="str">
        <f t="shared" si="5"/>
        <v>4-1</v>
      </c>
      <c r="C339" s="5">
        <v>1</v>
      </c>
      <c r="D339" s="234">
        <v>2737</v>
      </c>
      <c r="E339" s="232">
        <v>20</v>
      </c>
      <c r="F339" s="231">
        <v>2850</v>
      </c>
      <c r="G339" s="232">
        <v>20</v>
      </c>
      <c r="H339" s="233">
        <v>113</v>
      </c>
      <c r="K339">
        <v>7.4999999999999997E-2</v>
      </c>
    </row>
    <row r="340" spans="1:11">
      <c r="A340">
        <v>4</v>
      </c>
      <c r="B340" s="5" t="str">
        <f t="shared" si="5"/>
        <v>4-2</v>
      </c>
      <c r="C340" s="6">
        <v>2</v>
      </c>
      <c r="D340" s="234">
        <v>2757</v>
      </c>
      <c r="E340" s="232">
        <v>20</v>
      </c>
      <c r="F340" s="231">
        <v>2870</v>
      </c>
      <c r="G340" s="232">
        <v>20</v>
      </c>
      <c r="H340" s="233">
        <v>113</v>
      </c>
      <c r="K340">
        <v>7.4999999999999997E-2</v>
      </c>
    </row>
    <row r="341" spans="1:11">
      <c r="A341">
        <v>4</v>
      </c>
      <c r="B341" s="5" t="str">
        <f t="shared" si="5"/>
        <v>4-3</v>
      </c>
      <c r="C341" s="6">
        <v>3</v>
      </c>
      <c r="D341" s="234">
        <v>2777</v>
      </c>
      <c r="E341" s="232">
        <v>20</v>
      </c>
      <c r="F341" s="231">
        <v>2890</v>
      </c>
      <c r="G341" s="232">
        <v>20</v>
      </c>
      <c r="H341" s="233">
        <v>113</v>
      </c>
      <c r="K341">
        <v>7.4999999999999997E-2</v>
      </c>
    </row>
    <row r="342" spans="1:11">
      <c r="A342">
        <v>4</v>
      </c>
      <c r="B342" s="5" t="str">
        <f t="shared" si="5"/>
        <v>4-4</v>
      </c>
      <c r="C342" s="7">
        <v>4</v>
      </c>
      <c r="D342" s="238">
        <v>2797</v>
      </c>
      <c r="E342" s="236">
        <v>19</v>
      </c>
      <c r="F342" s="235">
        <v>2910</v>
      </c>
      <c r="G342" s="236">
        <v>19</v>
      </c>
      <c r="H342" s="237">
        <v>113</v>
      </c>
      <c r="K342">
        <v>7.4999999999999997E-2</v>
      </c>
    </row>
    <row r="343" spans="1:11">
      <c r="A343">
        <v>4</v>
      </c>
      <c r="B343" s="5" t="str">
        <f t="shared" si="5"/>
        <v>4-5</v>
      </c>
      <c r="C343" s="5">
        <v>5</v>
      </c>
      <c r="D343" s="234">
        <v>2816</v>
      </c>
      <c r="E343" s="232">
        <v>19</v>
      </c>
      <c r="F343" s="231">
        <v>2929</v>
      </c>
      <c r="G343" s="232">
        <v>19</v>
      </c>
      <c r="H343" s="233">
        <v>113</v>
      </c>
      <c r="K343">
        <v>7.4999999999999997E-2</v>
      </c>
    </row>
    <row r="344" spans="1:11">
      <c r="A344">
        <v>4</v>
      </c>
      <c r="B344" s="5" t="str">
        <f t="shared" si="5"/>
        <v>4-6</v>
      </c>
      <c r="C344" s="6">
        <v>6</v>
      </c>
      <c r="D344" s="234">
        <v>2835</v>
      </c>
      <c r="E344" s="232">
        <v>19</v>
      </c>
      <c r="F344" s="231">
        <v>2948</v>
      </c>
      <c r="G344" s="232">
        <v>19</v>
      </c>
      <c r="H344" s="233">
        <v>113</v>
      </c>
      <c r="K344">
        <v>7.4999999999999997E-2</v>
      </c>
    </row>
    <row r="345" spans="1:11">
      <c r="A345">
        <v>4</v>
      </c>
      <c r="B345" s="5" t="str">
        <f t="shared" si="5"/>
        <v>4-7</v>
      </c>
      <c r="C345" s="6">
        <v>7</v>
      </c>
      <c r="D345" s="234">
        <v>2854</v>
      </c>
      <c r="E345" s="232">
        <v>18</v>
      </c>
      <c r="F345" s="231">
        <v>2967</v>
      </c>
      <c r="G345" s="232">
        <v>18</v>
      </c>
      <c r="H345" s="233">
        <v>113</v>
      </c>
      <c r="K345">
        <v>7.4999999999999997E-2</v>
      </c>
    </row>
    <row r="346" spans="1:11">
      <c r="A346">
        <v>4</v>
      </c>
      <c r="B346" s="5" t="str">
        <f t="shared" si="5"/>
        <v>4-8</v>
      </c>
      <c r="C346" s="7">
        <v>8</v>
      </c>
      <c r="D346" s="238">
        <v>2872</v>
      </c>
      <c r="E346" s="236">
        <v>19</v>
      </c>
      <c r="F346" s="235">
        <v>2985</v>
      </c>
      <c r="G346" s="236">
        <v>19</v>
      </c>
      <c r="H346" s="237">
        <v>113</v>
      </c>
      <c r="K346">
        <v>7.4999999999999997E-2</v>
      </c>
    </row>
    <row r="347" spans="1:11">
      <c r="A347">
        <v>4</v>
      </c>
      <c r="B347" s="5" t="str">
        <f t="shared" si="5"/>
        <v>4-9</v>
      </c>
      <c r="C347" s="5">
        <v>9</v>
      </c>
      <c r="D347" s="234">
        <v>2891</v>
      </c>
      <c r="E347" s="232">
        <v>17</v>
      </c>
      <c r="F347" s="231">
        <v>3004</v>
      </c>
      <c r="G347" s="232">
        <v>17</v>
      </c>
      <c r="H347" s="233">
        <v>113</v>
      </c>
      <c r="K347">
        <v>7.4999999999999997E-2</v>
      </c>
    </row>
    <row r="348" spans="1:11">
      <c r="A348">
        <v>4</v>
      </c>
      <c r="B348" s="5" t="str">
        <f t="shared" si="5"/>
        <v>4-10</v>
      </c>
      <c r="C348" s="6">
        <v>10</v>
      </c>
      <c r="D348" s="234">
        <v>2908</v>
      </c>
      <c r="E348" s="232">
        <v>16</v>
      </c>
      <c r="F348" s="231">
        <v>3021</v>
      </c>
      <c r="G348" s="232">
        <v>16</v>
      </c>
      <c r="H348" s="233">
        <v>113</v>
      </c>
      <c r="K348">
        <v>7.4999999999999997E-2</v>
      </c>
    </row>
    <row r="349" spans="1:11">
      <c r="A349">
        <v>4</v>
      </c>
      <c r="B349" s="5" t="str">
        <f t="shared" si="5"/>
        <v>4-11</v>
      </c>
      <c r="C349" s="6">
        <v>11</v>
      </c>
      <c r="D349" s="234">
        <v>2924</v>
      </c>
      <c r="E349" s="232">
        <v>15</v>
      </c>
      <c r="F349" s="231">
        <v>3037</v>
      </c>
      <c r="G349" s="232">
        <v>15</v>
      </c>
      <c r="H349" s="233">
        <v>113</v>
      </c>
      <c r="K349">
        <v>7.4999999999999997E-2</v>
      </c>
    </row>
    <row r="350" spans="1:11">
      <c r="A350">
        <v>4</v>
      </c>
      <c r="B350" s="5" t="str">
        <f t="shared" si="5"/>
        <v>4-12</v>
      </c>
      <c r="C350" s="7">
        <v>12</v>
      </c>
      <c r="D350" s="238">
        <v>2939</v>
      </c>
      <c r="E350" s="236">
        <v>15</v>
      </c>
      <c r="F350" s="235">
        <v>3052</v>
      </c>
      <c r="G350" s="236">
        <v>15</v>
      </c>
      <c r="H350" s="237">
        <v>113</v>
      </c>
      <c r="K350">
        <v>7.4999999999999997E-2</v>
      </c>
    </row>
    <row r="351" spans="1:11">
      <c r="A351">
        <v>4</v>
      </c>
      <c r="B351" s="5" t="str">
        <f t="shared" si="5"/>
        <v>4-13</v>
      </c>
      <c r="C351" s="5">
        <v>13</v>
      </c>
      <c r="D351" s="234">
        <v>2954</v>
      </c>
      <c r="E351" s="232">
        <v>17</v>
      </c>
      <c r="F351" s="231">
        <v>3067</v>
      </c>
      <c r="G351" s="232">
        <v>17</v>
      </c>
      <c r="H351" s="233">
        <v>113</v>
      </c>
      <c r="K351">
        <v>7.4999999999999997E-2</v>
      </c>
    </row>
    <row r="352" spans="1:11">
      <c r="A352">
        <v>4</v>
      </c>
      <c r="B352" s="5" t="str">
        <f t="shared" si="5"/>
        <v>4-14</v>
      </c>
      <c r="C352" s="6">
        <v>14</v>
      </c>
      <c r="D352" s="234">
        <v>2971</v>
      </c>
      <c r="E352" s="232">
        <v>16</v>
      </c>
      <c r="F352" s="231">
        <v>3084</v>
      </c>
      <c r="G352" s="232">
        <v>15</v>
      </c>
      <c r="H352" s="233">
        <v>113</v>
      </c>
      <c r="K352">
        <v>7.4999999999999997E-2</v>
      </c>
    </row>
    <row r="353" spans="1:11">
      <c r="A353">
        <v>4</v>
      </c>
      <c r="B353" s="5" t="str">
        <f t="shared" si="5"/>
        <v>4-15</v>
      </c>
      <c r="C353" s="6">
        <v>15</v>
      </c>
      <c r="D353" s="234">
        <v>2987</v>
      </c>
      <c r="E353" s="232">
        <v>15</v>
      </c>
      <c r="F353" s="231">
        <v>3099</v>
      </c>
      <c r="G353" s="232">
        <v>15</v>
      </c>
      <c r="H353" s="233">
        <v>112</v>
      </c>
      <c r="K353">
        <v>7.4999999999999997E-2</v>
      </c>
    </row>
    <row r="354" spans="1:11">
      <c r="A354">
        <v>4</v>
      </c>
      <c r="B354" s="5" t="str">
        <f t="shared" si="5"/>
        <v>4-16</v>
      </c>
      <c r="C354" s="6">
        <v>16</v>
      </c>
      <c r="D354" s="238">
        <v>3002</v>
      </c>
      <c r="E354" s="236">
        <v>15</v>
      </c>
      <c r="F354" s="235">
        <v>3114</v>
      </c>
      <c r="G354" s="236">
        <v>15</v>
      </c>
      <c r="H354" s="237">
        <v>112</v>
      </c>
      <c r="K354">
        <v>7.4999999999999997E-2</v>
      </c>
    </row>
    <row r="355" spans="1:11">
      <c r="A355">
        <v>4</v>
      </c>
      <c r="B355" s="5" t="str">
        <f t="shared" si="5"/>
        <v>4-17</v>
      </c>
      <c r="C355" s="6">
        <v>17</v>
      </c>
      <c r="D355" s="234">
        <v>3017</v>
      </c>
      <c r="E355" s="232">
        <v>15</v>
      </c>
      <c r="F355" s="231">
        <v>3129</v>
      </c>
      <c r="G355" s="232">
        <v>15</v>
      </c>
      <c r="H355" s="233">
        <v>112</v>
      </c>
      <c r="K355">
        <v>7.4999999999999997E-2</v>
      </c>
    </row>
    <row r="356" spans="1:11">
      <c r="A356">
        <v>4</v>
      </c>
      <c r="B356" s="5" t="str">
        <f t="shared" si="5"/>
        <v>4-18</v>
      </c>
      <c r="C356" s="6">
        <v>18</v>
      </c>
      <c r="D356" s="234">
        <v>3032</v>
      </c>
      <c r="E356" s="232">
        <v>15</v>
      </c>
      <c r="F356" s="231">
        <v>3144</v>
      </c>
      <c r="G356" s="232">
        <v>15</v>
      </c>
      <c r="H356" s="233">
        <v>112</v>
      </c>
      <c r="K356">
        <v>7.4999999999999997E-2</v>
      </c>
    </row>
    <row r="357" spans="1:11">
      <c r="A357">
        <v>4</v>
      </c>
      <c r="B357" s="5" t="str">
        <f t="shared" si="5"/>
        <v>4-19</v>
      </c>
      <c r="C357" s="6">
        <v>19</v>
      </c>
      <c r="D357" s="234">
        <v>3047</v>
      </c>
      <c r="E357" s="232">
        <v>15</v>
      </c>
      <c r="F357" s="231">
        <v>3159</v>
      </c>
      <c r="G357" s="232">
        <v>15</v>
      </c>
      <c r="H357" s="233">
        <v>112</v>
      </c>
      <c r="K357">
        <v>7.4999999999999997E-2</v>
      </c>
    </row>
    <row r="358" spans="1:11">
      <c r="A358">
        <v>4</v>
      </c>
      <c r="B358" s="5" t="str">
        <f t="shared" si="5"/>
        <v>4-20</v>
      </c>
      <c r="C358" s="7">
        <v>20</v>
      </c>
      <c r="D358" s="238">
        <v>3062</v>
      </c>
      <c r="E358" s="236">
        <v>16</v>
      </c>
      <c r="F358" s="235">
        <v>3174</v>
      </c>
      <c r="G358" s="236">
        <v>16</v>
      </c>
      <c r="H358" s="237">
        <v>112</v>
      </c>
      <c r="K358">
        <v>7.4999999999999997E-2</v>
      </c>
    </row>
    <row r="359" spans="1:11">
      <c r="A359">
        <v>4</v>
      </c>
      <c r="B359" s="5" t="str">
        <f t="shared" si="5"/>
        <v>4-21</v>
      </c>
      <c r="C359" s="5">
        <v>21</v>
      </c>
      <c r="D359" s="234">
        <v>3078</v>
      </c>
      <c r="E359" s="232">
        <v>17</v>
      </c>
      <c r="F359" s="231">
        <v>3190</v>
      </c>
      <c r="G359" s="232">
        <v>17</v>
      </c>
      <c r="H359" s="233">
        <v>112</v>
      </c>
      <c r="K359">
        <v>7.4999999999999997E-2</v>
      </c>
    </row>
    <row r="360" spans="1:11">
      <c r="A360">
        <v>4</v>
      </c>
      <c r="B360" s="5" t="str">
        <f t="shared" si="5"/>
        <v>4-22</v>
      </c>
      <c r="C360" s="6">
        <v>22</v>
      </c>
      <c r="D360" s="234">
        <v>3095</v>
      </c>
      <c r="E360" s="232">
        <v>17</v>
      </c>
      <c r="F360" s="231">
        <v>3207</v>
      </c>
      <c r="G360" s="232">
        <v>17</v>
      </c>
      <c r="H360" s="233">
        <v>112</v>
      </c>
      <c r="K360">
        <v>7.4999999999999997E-2</v>
      </c>
    </row>
    <row r="361" spans="1:11">
      <c r="A361">
        <v>4</v>
      </c>
      <c r="B361" s="5" t="str">
        <f t="shared" si="5"/>
        <v>4-23</v>
      </c>
      <c r="C361" s="6">
        <v>23</v>
      </c>
      <c r="D361" s="234">
        <v>3112</v>
      </c>
      <c r="E361" s="232">
        <v>18</v>
      </c>
      <c r="F361" s="231">
        <v>3224</v>
      </c>
      <c r="G361" s="232">
        <v>17</v>
      </c>
      <c r="H361" s="233">
        <v>112</v>
      </c>
      <c r="K361">
        <v>7.4999999999999997E-2</v>
      </c>
    </row>
    <row r="362" spans="1:11">
      <c r="A362">
        <v>4</v>
      </c>
      <c r="B362" s="5" t="str">
        <f t="shared" si="5"/>
        <v>4-24</v>
      </c>
      <c r="C362" s="7">
        <v>24</v>
      </c>
      <c r="D362" s="238">
        <v>3130</v>
      </c>
      <c r="E362" s="236">
        <v>17</v>
      </c>
      <c r="F362" s="235">
        <v>3241</v>
      </c>
      <c r="G362" s="236">
        <v>17</v>
      </c>
      <c r="H362" s="237">
        <v>111</v>
      </c>
      <c r="K362">
        <v>7.4999999999999997E-2</v>
      </c>
    </row>
    <row r="363" spans="1:11">
      <c r="A363">
        <v>4</v>
      </c>
      <c r="B363" s="5" t="str">
        <f t="shared" si="5"/>
        <v>4-25</v>
      </c>
      <c r="C363" s="5">
        <v>25</v>
      </c>
      <c r="D363" s="234">
        <v>3147</v>
      </c>
      <c r="E363" s="232">
        <v>16</v>
      </c>
      <c r="F363" s="231">
        <v>3258</v>
      </c>
      <c r="G363" s="232">
        <v>16</v>
      </c>
      <c r="H363" s="233">
        <v>111</v>
      </c>
      <c r="K363">
        <v>7.4999999999999997E-2</v>
      </c>
    </row>
    <row r="364" spans="1:11">
      <c r="A364">
        <v>4</v>
      </c>
      <c r="B364" s="5" t="str">
        <f t="shared" si="5"/>
        <v>4-26</v>
      </c>
      <c r="C364" s="6">
        <v>26</v>
      </c>
      <c r="D364" s="234">
        <v>3163</v>
      </c>
      <c r="E364" s="232">
        <v>18</v>
      </c>
      <c r="F364" s="231">
        <v>3274</v>
      </c>
      <c r="G364" s="232">
        <v>18</v>
      </c>
      <c r="H364" s="233">
        <v>111</v>
      </c>
      <c r="K364">
        <v>7.4999999999999997E-2</v>
      </c>
    </row>
    <row r="365" spans="1:11">
      <c r="A365">
        <v>4</v>
      </c>
      <c r="B365" s="5" t="str">
        <f t="shared" si="5"/>
        <v>4-27</v>
      </c>
      <c r="C365" s="6">
        <v>27</v>
      </c>
      <c r="D365" s="234">
        <v>3181</v>
      </c>
      <c r="E365" s="232">
        <v>18</v>
      </c>
      <c r="F365" s="231">
        <v>3292</v>
      </c>
      <c r="G365" s="232">
        <v>18</v>
      </c>
      <c r="H365" s="233">
        <v>111</v>
      </c>
      <c r="K365">
        <v>7.4999999999999997E-2</v>
      </c>
    </row>
    <row r="366" spans="1:11">
      <c r="A366">
        <v>4</v>
      </c>
      <c r="B366" s="5" t="str">
        <f t="shared" si="5"/>
        <v>4-28</v>
      </c>
      <c r="C366" s="7">
        <v>28</v>
      </c>
      <c r="D366" s="238">
        <v>3199</v>
      </c>
      <c r="E366" s="236">
        <v>18</v>
      </c>
      <c r="F366" s="235">
        <v>3310</v>
      </c>
      <c r="G366" s="236">
        <v>16</v>
      </c>
      <c r="H366" s="237">
        <v>111</v>
      </c>
      <c r="K366">
        <v>7.4999999999999997E-2</v>
      </c>
    </row>
    <row r="367" spans="1:11">
      <c r="A367">
        <v>4</v>
      </c>
      <c r="B367" s="5" t="str">
        <f t="shared" si="5"/>
        <v>4-29</v>
      </c>
      <c r="C367" s="5">
        <v>29</v>
      </c>
      <c r="D367" s="234">
        <v>3217</v>
      </c>
      <c r="E367" s="232">
        <v>16</v>
      </c>
      <c r="F367" s="231">
        <v>3326</v>
      </c>
      <c r="G367" s="232">
        <v>16</v>
      </c>
      <c r="H367" s="233">
        <v>109</v>
      </c>
      <c r="K367">
        <v>7.4999999999999997E-2</v>
      </c>
    </row>
    <row r="368" spans="1:11">
      <c r="A368">
        <v>4</v>
      </c>
      <c r="B368" s="5" t="str">
        <f t="shared" si="5"/>
        <v>4-30</v>
      </c>
      <c r="C368" s="6">
        <v>30</v>
      </c>
      <c r="D368" s="234">
        <v>3233</v>
      </c>
      <c r="E368" s="232">
        <v>16</v>
      </c>
      <c r="F368" s="231">
        <v>3342</v>
      </c>
      <c r="G368" s="232">
        <v>16</v>
      </c>
      <c r="H368" s="233">
        <v>109</v>
      </c>
      <c r="K368">
        <v>7.4999999999999997E-2</v>
      </c>
    </row>
    <row r="369" spans="1:11">
      <c r="A369">
        <v>4</v>
      </c>
      <c r="B369" s="5" t="str">
        <f t="shared" si="5"/>
        <v>4-31</v>
      </c>
      <c r="C369" s="6">
        <v>31</v>
      </c>
      <c r="D369" s="234">
        <v>3249</v>
      </c>
      <c r="E369" s="232">
        <v>16</v>
      </c>
      <c r="F369" s="231">
        <v>3358</v>
      </c>
      <c r="G369" s="232">
        <v>16</v>
      </c>
      <c r="H369" s="233">
        <v>109</v>
      </c>
      <c r="K369">
        <v>7.4999999999999997E-2</v>
      </c>
    </row>
    <row r="370" spans="1:11">
      <c r="A370">
        <v>4</v>
      </c>
      <c r="B370" s="5" t="str">
        <f t="shared" si="5"/>
        <v>4-32</v>
      </c>
      <c r="C370" s="7">
        <v>32</v>
      </c>
      <c r="D370" s="238">
        <v>3265</v>
      </c>
      <c r="E370" s="236">
        <v>16</v>
      </c>
      <c r="F370" s="235">
        <v>3374</v>
      </c>
      <c r="G370" s="236">
        <v>16</v>
      </c>
      <c r="H370" s="237">
        <v>109</v>
      </c>
      <c r="K370">
        <v>7.4999999999999997E-2</v>
      </c>
    </row>
    <row r="371" spans="1:11">
      <c r="A371">
        <v>4</v>
      </c>
      <c r="B371" s="5" t="str">
        <f t="shared" si="5"/>
        <v>4-33</v>
      </c>
      <c r="C371" s="5">
        <v>33</v>
      </c>
      <c r="D371" s="234">
        <v>3281</v>
      </c>
      <c r="E371" s="232">
        <v>17</v>
      </c>
      <c r="F371" s="231">
        <v>3390</v>
      </c>
      <c r="G371" s="232">
        <v>17</v>
      </c>
      <c r="H371" s="233">
        <v>109</v>
      </c>
      <c r="K371">
        <v>7.4999999999999997E-2</v>
      </c>
    </row>
    <row r="372" spans="1:11">
      <c r="A372">
        <v>4</v>
      </c>
      <c r="B372" s="5" t="str">
        <f t="shared" si="5"/>
        <v>4-34</v>
      </c>
      <c r="C372" s="6">
        <v>34</v>
      </c>
      <c r="D372" s="234">
        <v>3298</v>
      </c>
      <c r="E372" s="232">
        <v>17</v>
      </c>
      <c r="F372" s="231">
        <v>3407</v>
      </c>
      <c r="G372" s="232">
        <v>17</v>
      </c>
      <c r="H372" s="233">
        <v>109</v>
      </c>
      <c r="K372">
        <v>7.4999999999999997E-2</v>
      </c>
    </row>
    <row r="373" spans="1:11">
      <c r="A373">
        <v>4</v>
      </c>
      <c r="B373" s="5" t="str">
        <f t="shared" si="5"/>
        <v>4-35</v>
      </c>
      <c r="C373" s="6">
        <v>35</v>
      </c>
      <c r="D373" s="234">
        <v>3315</v>
      </c>
      <c r="E373" s="232">
        <v>17</v>
      </c>
      <c r="F373" s="231">
        <v>3424</v>
      </c>
      <c r="G373" s="232">
        <v>17</v>
      </c>
      <c r="H373" s="233">
        <v>109</v>
      </c>
      <c r="K373">
        <v>7.4999999999999997E-2</v>
      </c>
    </row>
    <row r="374" spans="1:11">
      <c r="A374">
        <v>4</v>
      </c>
      <c r="B374" s="5" t="str">
        <f t="shared" si="5"/>
        <v>4-36</v>
      </c>
      <c r="C374" s="7">
        <v>36</v>
      </c>
      <c r="D374" s="238">
        <v>3332</v>
      </c>
      <c r="E374" s="236">
        <v>17</v>
      </c>
      <c r="F374" s="235">
        <v>3441</v>
      </c>
      <c r="G374" s="236">
        <v>17</v>
      </c>
      <c r="H374" s="237">
        <v>109</v>
      </c>
      <c r="K374">
        <v>7.4999999999999997E-2</v>
      </c>
    </row>
    <row r="375" spans="1:11">
      <c r="A375">
        <v>4</v>
      </c>
      <c r="B375" s="5" t="str">
        <f t="shared" si="5"/>
        <v>4-37</v>
      </c>
      <c r="C375" s="5">
        <v>37</v>
      </c>
      <c r="D375" s="234">
        <v>3349</v>
      </c>
      <c r="E375" s="232">
        <v>17</v>
      </c>
      <c r="F375" s="231">
        <v>3458</v>
      </c>
      <c r="G375" s="232">
        <v>17</v>
      </c>
      <c r="H375" s="233">
        <v>109</v>
      </c>
      <c r="K375">
        <v>7.4999999999999997E-2</v>
      </c>
    </row>
    <row r="376" spans="1:11">
      <c r="A376">
        <v>4</v>
      </c>
      <c r="B376" s="5" t="str">
        <f t="shared" si="5"/>
        <v>4-38</v>
      </c>
      <c r="C376" s="6">
        <v>38</v>
      </c>
      <c r="D376" s="234">
        <v>3366</v>
      </c>
      <c r="E376" s="232">
        <v>17</v>
      </c>
      <c r="F376" s="231">
        <v>3475</v>
      </c>
      <c r="G376" s="232">
        <v>17</v>
      </c>
      <c r="H376" s="233">
        <v>109</v>
      </c>
      <c r="K376">
        <v>7.4999999999999997E-2</v>
      </c>
    </row>
    <row r="377" spans="1:11">
      <c r="A377">
        <v>4</v>
      </c>
      <c r="B377" s="5" t="str">
        <f t="shared" si="5"/>
        <v>4-39</v>
      </c>
      <c r="C377" s="6">
        <v>39</v>
      </c>
      <c r="D377" s="234">
        <v>3383</v>
      </c>
      <c r="E377" s="232">
        <v>17</v>
      </c>
      <c r="F377" s="231">
        <v>3492</v>
      </c>
      <c r="G377" s="232">
        <v>17</v>
      </c>
      <c r="H377" s="233">
        <v>109</v>
      </c>
      <c r="K377">
        <v>7.4999999999999997E-2</v>
      </c>
    </row>
    <row r="378" spans="1:11">
      <c r="A378">
        <v>4</v>
      </c>
      <c r="B378" s="5" t="str">
        <f t="shared" si="5"/>
        <v>4-40</v>
      </c>
      <c r="C378" s="7">
        <v>40</v>
      </c>
      <c r="D378" s="238">
        <v>3400</v>
      </c>
      <c r="E378" s="236">
        <v>15</v>
      </c>
      <c r="F378" s="235">
        <v>3509</v>
      </c>
      <c r="G378" s="236">
        <v>15</v>
      </c>
      <c r="H378" s="237">
        <v>109</v>
      </c>
      <c r="K378">
        <v>7.4999999999999997E-2</v>
      </c>
    </row>
    <row r="379" spans="1:11">
      <c r="A379">
        <v>4</v>
      </c>
      <c r="B379" s="5" t="str">
        <f t="shared" si="5"/>
        <v>4-41</v>
      </c>
      <c r="C379" s="5">
        <v>41</v>
      </c>
      <c r="D379" s="234">
        <v>3415</v>
      </c>
      <c r="E379" s="232">
        <v>17</v>
      </c>
      <c r="F379" s="231">
        <v>3524</v>
      </c>
      <c r="G379" s="232">
        <v>17</v>
      </c>
      <c r="H379" s="233">
        <v>109</v>
      </c>
      <c r="K379">
        <v>7.4999999999999997E-2</v>
      </c>
    </row>
    <row r="380" spans="1:11">
      <c r="A380">
        <v>4</v>
      </c>
      <c r="B380" s="5" t="str">
        <f t="shared" si="5"/>
        <v>4-42</v>
      </c>
      <c r="C380" s="6">
        <v>42</v>
      </c>
      <c r="D380" s="234">
        <v>3432</v>
      </c>
      <c r="E380" s="232">
        <v>16</v>
      </c>
      <c r="F380" s="231">
        <v>3541</v>
      </c>
      <c r="G380" s="232">
        <v>16</v>
      </c>
      <c r="H380" s="233">
        <v>109</v>
      </c>
      <c r="K380">
        <v>7.4999999999999997E-2</v>
      </c>
    </row>
    <row r="381" spans="1:11">
      <c r="A381">
        <v>4</v>
      </c>
      <c r="B381" s="5" t="str">
        <f t="shared" si="5"/>
        <v>4-43</v>
      </c>
      <c r="C381" s="6">
        <v>43</v>
      </c>
      <c r="D381" s="234">
        <v>3448</v>
      </c>
      <c r="E381" s="232">
        <v>16</v>
      </c>
      <c r="F381" s="231">
        <v>3557</v>
      </c>
      <c r="G381" s="232">
        <v>16</v>
      </c>
      <c r="H381" s="233">
        <v>109</v>
      </c>
      <c r="K381">
        <v>7.4999999999999997E-2</v>
      </c>
    </row>
    <row r="382" spans="1:11">
      <c r="A382">
        <v>4</v>
      </c>
      <c r="B382" s="5" t="str">
        <f t="shared" si="5"/>
        <v>4-44</v>
      </c>
      <c r="C382" s="7">
        <v>44</v>
      </c>
      <c r="D382" s="238">
        <v>3464</v>
      </c>
      <c r="E382" s="236">
        <v>17</v>
      </c>
      <c r="F382" s="235">
        <v>3573</v>
      </c>
      <c r="G382" s="236">
        <v>17</v>
      </c>
      <c r="H382" s="237">
        <v>109</v>
      </c>
      <c r="K382">
        <v>7.4999999999999997E-2</v>
      </c>
    </row>
    <row r="383" spans="1:11">
      <c r="A383">
        <v>4</v>
      </c>
      <c r="B383" s="5" t="str">
        <f t="shared" si="5"/>
        <v>4-45</v>
      </c>
      <c r="C383" s="5">
        <v>45</v>
      </c>
      <c r="D383" s="234">
        <v>3481</v>
      </c>
      <c r="E383" s="232">
        <v>15</v>
      </c>
      <c r="F383" s="231">
        <v>3590</v>
      </c>
      <c r="G383" s="232">
        <v>15</v>
      </c>
      <c r="H383" s="233">
        <v>109</v>
      </c>
      <c r="K383">
        <v>7.4999999999999997E-2</v>
      </c>
    </row>
    <row r="384" spans="1:11">
      <c r="A384">
        <v>4</v>
      </c>
      <c r="B384" s="5" t="str">
        <f t="shared" si="5"/>
        <v>4-46</v>
      </c>
      <c r="C384" s="6">
        <v>46</v>
      </c>
      <c r="D384" s="234">
        <v>3496</v>
      </c>
      <c r="E384" s="232">
        <v>16</v>
      </c>
      <c r="F384" s="231">
        <v>3605</v>
      </c>
      <c r="G384" s="232">
        <v>16</v>
      </c>
      <c r="H384" s="233">
        <v>109</v>
      </c>
      <c r="K384">
        <v>7.4999999999999997E-2</v>
      </c>
    </row>
    <row r="385" spans="1:11">
      <c r="A385">
        <v>4</v>
      </c>
      <c r="B385" s="5" t="str">
        <f t="shared" si="5"/>
        <v>4-47</v>
      </c>
      <c r="C385" s="6">
        <v>47</v>
      </c>
      <c r="D385" s="234">
        <v>3512</v>
      </c>
      <c r="E385" s="232">
        <v>15</v>
      </c>
      <c r="F385" s="231">
        <v>3621</v>
      </c>
      <c r="G385" s="232">
        <v>15</v>
      </c>
      <c r="H385" s="233">
        <v>109</v>
      </c>
      <c r="K385">
        <v>7.4999999999999997E-2</v>
      </c>
    </row>
    <row r="386" spans="1:11">
      <c r="A386">
        <v>4</v>
      </c>
      <c r="B386" s="5" t="str">
        <f t="shared" si="5"/>
        <v>4-48</v>
      </c>
      <c r="C386" s="7">
        <v>48</v>
      </c>
      <c r="D386" s="238">
        <v>3527</v>
      </c>
      <c r="E386" s="236">
        <v>15</v>
      </c>
      <c r="F386" s="235">
        <v>3636</v>
      </c>
      <c r="G386" s="236">
        <v>15</v>
      </c>
      <c r="H386" s="237">
        <v>109</v>
      </c>
      <c r="K386">
        <v>7.4999999999999997E-2</v>
      </c>
    </row>
    <row r="387" spans="1:11">
      <c r="A387">
        <v>4</v>
      </c>
      <c r="B387" s="5" t="str">
        <f t="shared" si="5"/>
        <v>4-49</v>
      </c>
      <c r="C387" s="5">
        <v>49</v>
      </c>
      <c r="D387" s="234">
        <v>3542</v>
      </c>
      <c r="E387" s="232">
        <v>13</v>
      </c>
      <c r="F387" s="231">
        <v>3651</v>
      </c>
      <c r="G387" s="232">
        <v>13</v>
      </c>
      <c r="H387" s="233">
        <v>109</v>
      </c>
      <c r="K387">
        <v>7.4999999999999997E-2</v>
      </c>
    </row>
    <row r="388" spans="1:11">
      <c r="A388">
        <v>4</v>
      </c>
      <c r="B388" s="5" t="str">
        <f t="shared" si="5"/>
        <v>4-50</v>
      </c>
      <c r="C388" s="6">
        <v>50</v>
      </c>
      <c r="D388" s="234">
        <v>3555</v>
      </c>
      <c r="E388" s="232">
        <v>12</v>
      </c>
      <c r="F388" s="231">
        <v>3664</v>
      </c>
      <c r="G388" s="232">
        <v>12</v>
      </c>
      <c r="H388" s="233">
        <v>109</v>
      </c>
      <c r="K388">
        <v>7.4999999999999997E-2</v>
      </c>
    </row>
    <row r="389" spans="1:11">
      <c r="A389">
        <v>4</v>
      </c>
      <c r="B389" s="5" t="str">
        <f t="shared" si="5"/>
        <v>4-51</v>
      </c>
      <c r="C389" s="6">
        <v>51</v>
      </c>
      <c r="D389" s="234">
        <v>3567</v>
      </c>
      <c r="E389" s="232">
        <v>12</v>
      </c>
      <c r="F389" s="231">
        <v>3676</v>
      </c>
      <c r="G389" s="232">
        <v>12</v>
      </c>
      <c r="H389" s="233">
        <v>109</v>
      </c>
      <c r="K389">
        <v>7.4999999999999997E-2</v>
      </c>
    </row>
    <row r="390" spans="1:11">
      <c r="A390">
        <v>4</v>
      </c>
      <c r="B390" s="5" t="str">
        <f t="shared" ref="B390:B453" si="6">A390&amp;"-"&amp;C390</f>
        <v>4-52</v>
      </c>
      <c r="C390" s="7">
        <v>52</v>
      </c>
      <c r="D390" s="238">
        <v>3579</v>
      </c>
      <c r="E390" s="236">
        <v>12</v>
      </c>
      <c r="F390" s="235">
        <v>3688</v>
      </c>
      <c r="G390" s="236">
        <v>12</v>
      </c>
      <c r="H390" s="237">
        <v>109</v>
      </c>
      <c r="K390">
        <v>7.4999999999999997E-2</v>
      </c>
    </row>
    <row r="391" spans="1:11">
      <c r="A391">
        <v>4</v>
      </c>
      <c r="B391" s="5" t="str">
        <f t="shared" si="6"/>
        <v>4-53</v>
      </c>
      <c r="C391" s="5">
        <v>53</v>
      </c>
      <c r="D391" s="234">
        <v>3591</v>
      </c>
      <c r="E391" s="232">
        <v>11</v>
      </c>
      <c r="F391" s="231">
        <v>3700</v>
      </c>
      <c r="G391" s="232">
        <v>11</v>
      </c>
      <c r="H391" s="233">
        <v>109</v>
      </c>
      <c r="K391">
        <v>7.4999999999999997E-2</v>
      </c>
    </row>
    <row r="392" spans="1:11">
      <c r="A392">
        <v>4</v>
      </c>
      <c r="B392" s="5" t="str">
        <f t="shared" si="6"/>
        <v>4-54</v>
      </c>
      <c r="C392" s="6">
        <v>54</v>
      </c>
      <c r="D392" s="234">
        <v>3602</v>
      </c>
      <c r="E392" s="232">
        <v>10</v>
      </c>
      <c r="F392" s="231">
        <v>3711</v>
      </c>
      <c r="G392" s="232">
        <v>9</v>
      </c>
      <c r="H392" s="233">
        <v>109</v>
      </c>
      <c r="K392">
        <v>7.4999999999999997E-2</v>
      </c>
    </row>
    <row r="393" spans="1:11">
      <c r="A393">
        <v>4</v>
      </c>
      <c r="B393" s="5" t="str">
        <f t="shared" si="6"/>
        <v>4-55</v>
      </c>
      <c r="C393" s="6">
        <v>55</v>
      </c>
      <c r="D393" s="234">
        <v>3612</v>
      </c>
      <c r="E393" s="232">
        <v>11</v>
      </c>
      <c r="F393" s="231">
        <v>3720</v>
      </c>
      <c r="G393" s="232">
        <v>11</v>
      </c>
      <c r="H393" s="233">
        <v>108</v>
      </c>
      <c r="K393">
        <v>7.4999999999999997E-2</v>
      </c>
    </row>
    <row r="394" spans="1:11">
      <c r="A394">
        <v>4</v>
      </c>
      <c r="B394" s="5" t="str">
        <f t="shared" si="6"/>
        <v>4-56</v>
      </c>
      <c r="C394" s="7">
        <v>56</v>
      </c>
      <c r="D394" s="238">
        <v>3623</v>
      </c>
      <c r="E394" s="236">
        <v>10</v>
      </c>
      <c r="F394" s="235">
        <v>3731</v>
      </c>
      <c r="G394" s="236">
        <v>10</v>
      </c>
      <c r="H394" s="237">
        <v>108</v>
      </c>
      <c r="K394">
        <v>7.4999999999999997E-2</v>
      </c>
    </row>
    <row r="395" spans="1:11">
      <c r="A395">
        <v>4</v>
      </c>
      <c r="B395" s="5" t="str">
        <f t="shared" si="6"/>
        <v>4-57</v>
      </c>
      <c r="C395" s="5">
        <v>57</v>
      </c>
      <c r="D395" s="234">
        <v>3633</v>
      </c>
      <c r="E395" s="232">
        <v>12</v>
      </c>
      <c r="F395" s="231">
        <v>3741</v>
      </c>
      <c r="G395" s="232">
        <v>12</v>
      </c>
      <c r="H395" s="233">
        <v>108</v>
      </c>
      <c r="K395">
        <v>7.4999999999999997E-2</v>
      </c>
    </row>
    <row r="396" spans="1:11">
      <c r="A396">
        <v>4</v>
      </c>
      <c r="B396" s="5" t="str">
        <f t="shared" si="6"/>
        <v>4-58</v>
      </c>
      <c r="C396" s="6">
        <v>58</v>
      </c>
      <c r="D396" s="234">
        <v>3645</v>
      </c>
      <c r="E396" s="232">
        <v>11</v>
      </c>
      <c r="F396" s="231">
        <v>3753</v>
      </c>
      <c r="G396" s="232">
        <v>11</v>
      </c>
      <c r="H396" s="233">
        <v>108</v>
      </c>
      <c r="K396">
        <v>7.4999999999999997E-2</v>
      </c>
    </row>
    <row r="397" spans="1:11">
      <c r="A397">
        <v>4</v>
      </c>
      <c r="B397" s="5" t="str">
        <f t="shared" si="6"/>
        <v>4-59</v>
      </c>
      <c r="C397" s="6">
        <v>59</v>
      </c>
      <c r="D397" s="234">
        <v>3656</v>
      </c>
      <c r="E397" s="232">
        <v>11</v>
      </c>
      <c r="F397" s="231">
        <v>3764</v>
      </c>
      <c r="G397" s="232">
        <v>11</v>
      </c>
      <c r="H397" s="233">
        <v>108</v>
      </c>
      <c r="K397">
        <v>7.4999999999999997E-2</v>
      </c>
    </row>
    <row r="398" spans="1:11">
      <c r="A398">
        <v>4</v>
      </c>
      <c r="B398" s="5" t="str">
        <f t="shared" si="6"/>
        <v>4-60</v>
      </c>
      <c r="C398" s="7">
        <v>60</v>
      </c>
      <c r="D398" s="238">
        <v>3667</v>
      </c>
      <c r="E398" s="236">
        <v>11</v>
      </c>
      <c r="F398" s="235">
        <v>3775</v>
      </c>
      <c r="G398" s="236">
        <v>11</v>
      </c>
      <c r="H398" s="237">
        <v>108</v>
      </c>
      <c r="K398">
        <v>7.4999999999999997E-2</v>
      </c>
    </row>
    <row r="399" spans="1:11">
      <c r="A399">
        <v>4</v>
      </c>
      <c r="B399" s="5" t="str">
        <f t="shared" si="6"/>
        <v>4-61</v>
      </c>
      <c r="C399" s="5">
        <v>61</v>
      </c>
      <c r="D399" s="234">
        <v>3678</v>
      </c>
      <c r="E399" s="232">
        <v>8</v>
      </c>
      <c r="F399" s="231">
        <v>3786</v>
      </c>
      <c r="G399" s="232">
        <v>8</v>
      </c>
      <c r="H399" s="233">
        <v>108</v>
      </c>
      <c r="K399">
        <v>7.4999999999999997E-2</v>
      </c>
    </row>
    <row r="400" spans="1:11">
      <c r="A400">
        <v>4</v>
      </c>
      <c r="B400" s="5" t="str">
        <f t="shared" si="6"/>
        <v>4-62</v>
      </c>
      <c r="C400" s="6">
        <v>62</v>
      </c>
      <c r="D400" s="234">
        <v>3686</v>
      </c>
      <c r="E400" s="232">
        <v>7</v>
      </c>
      <c r="F400" s="231">
        <v>3794</v>
      </c>
      <c r="G400" s="232">
        <v>7</v>
      </c>
      <c r="H400" s="233">
        <v>108</v>
      </c>
      <c r="K400">
        <v>7.4999999999999997E-2</v>
      </c>
    </row>
    <row r="401" spans="1:11">
      <c r="A401">
        <v>4</v>
      </c>
      <c r="B401" s="5" t="str">
        <f t="shared" si="6"/>
        <v>4-63</v>
      </c>
      <c r="C401" s="6">
        <v>63</v>
      </c>
      <c r="D401" s="234">
        <v>3693</v>
      </c>
      <c r="E401" s="232">
        <v>7</v>
      </c>
      <c r="F401" s="231">
        <v>3801</v>
      </c>
      <c r="G401" s="232">
        <v>7</v>
      </c>
      <c r="H401" s="233">
        <v>108</v>
      </c>
      <c r="K401">
        <v>7.4999999999999997E-2</v>
      </c>
    </row>
    <row r="402" spans="1:11">
      <c r="A402">
        <v>4</v>
      </c>
      <c r="B402" s="5" t="str">
        <f t="shared" si="6"/>
        <v>4-64</v>
      </c>
      <c r="C402" s="6">
        <v>64</v>
      </c>
      <c r="D402" s="238">
        <v>3700</v>
      </c>
      <c r="E402" s="236">
        <v>7</v>
      </c>
      <c r="F402" s="235">
        <v>3808</v>
      </c>
      <c r="G402" s="236">
        <v>7</v>
      </c>
      <c r="H402" s="237">
        <v>108</v>
      </c>
      <c r="K402">
        <v>7.4999999999999997E-2</v>
      </c>
    </row>
    <row r="403" spans="1:11">
      <c r="A403">
        <v>4</v>
      </c>
      <c r="B403" s="5" t="str">
        <f t="shared" si="6"/>
        <v>4-65</v>
      </c>
      <c r="C403" s="6">
        <v>65</v>
      </c>
      <c r="D403" s="234">
        <v>3707</v>
      </c>
      <c r="E403" s="232">
        <v>6</v>
      </c>
      <c r="F403" s="231">
        <v>3815</v>
      </c>
      <c r="G403" s="232">
        <v>6</v>
      </c>
      <c r="H403" s="233">
        <v>108</v>
      </c>
      <c r="K403">
        <v>7.4999999999999997E-2</v>
      </c>
    </row>
    <row r="404" spans="1:11">
      <c r="A404">
        <v>4</v>
      </c>
      <c r="B404" s="5" t="str">
        <f t="shared" si="6"/>
        <v>4-66</v>
      </c>
      <c r="C404" s="6">
        <v>66</v>
      </c>
      <c r="D404" s="234">
        <v>3713</v>
      </c>
      <c r="E404" s="232">
        <v>6</v>
      </c>
      <c r="F404" s="231">
        <v>3821</v>
      </c>
      <c r="G404" s="232">
        <v>6</v>
      </c>
      <c r="H404" s="233">
        <v>108</v>
      </c>
      <c r="K404">
        <v>7.4999999999999997E-2</v>
      </c>
    </row>
    <row r="405" spans="1:11">
      <c r="A405">
        <v>4</v>
      </c>
      <c r="B405" s="5" t="str">
        <f t="shared" si="6"/>
        <v>4-67</v>
      </c>
      <c r="C405" s="6">
        <v>67</v>
      </c>
      <c r="D405" s="234">
        <v>3719</v>
      </c>
      <c r="E405" s="232">
        <v>6</v>
      </c>
      <c r="F405" s="231">
        <v>3827</v>
      </c>
      <c r="G405" s="232">
        <v>6</v>
      </c>
      <c r="H405" s="233">
        <v>108</v>
      </c>
      <c r="K405">
        <v>7.4999999999999997E-2</v>
      </c>
    </row>
    <row r="406" spans="1:11">
      <c r="A406">
        <v>4</v>
      </c>
      <c r="B406" s="5" t="str">
        <f t="shared" si="6"/>
        <v>4-68</v>
      </c>
      <c r="C406" s="7">
        <v>68</v>
      </c>
      <c r="D406" s="238">
        <v>3725</v>
      </c>
      <c r="E406" s="236">
        <v>6</v>
      </c>
      <c r="F406" s="235">
        <v>3833</v>
      </c>
      <c r="G406" s="236">
        <v>5</v>
      </c>
      <c r="H406" s="237">
        <v>108</v>
      </c>
      <c r="K406">
        <v>7.4999999999999997E-2</v>
      </c>
    </row>
    <row r="407" spans="1:11">
      <c r="A407">
        <v>4</v>
      </c>
      <c r="B407" s="5" t="str">
        <f t="shared" si="6"/>
        <v>4-69</v>
      </c>
      <c r="C407" s="5">
        <v>69</v>
      </c>
      <c r="D407" s="234">
        <v>3731</v>
      </c>
      <c r="E407" s="232">
        <v>6</v>
      </c>
      <c r="F407" s="231">
        <v>3838</v>
      </c>
      <c r="G407" s="232">
        <v>6</v>
      </c>
      <c r="H407" s="233">
        <v>107</v>
      </c>
      <c r="K407">
        <v>7.4999999999999997E-2</v>
      </c>
    </row>
    <row r="408" spans="1:11">
      <c r="A408">
        <v>4</v>
      </c>
      <c r="B408" s="5" t="str">
        <f t="shared" si="6"/>
        <v>4-70</v>
      </c>
      <c r="C408" s="6">
        <v>70</v>
      </c>
      <c r="D408" s="234">
        <v>3737</v>
      </c>
      <c r="E408" s="232">
        <v>5</v>
      </c>
      <c r="F408" s="231">
        <v>3844</v>
      </c>
      <c r="G408" s="232">
        <v>5</v>
      </c>
      <c r="H408" s="233">
        <v>107</v>
      </c>
      <c r="K408">
        <v>7.4999999999999997E-2</v>
      </c>
    </row>
    <row r="409" spans="1:11">
      <c r="A409">
        <v>4</v>
      </c>
      <c r="B409" s="5" t="str">
        <f t="shared" si="6"/>
        <v>4-71</v>
      </c>
      <c r="C409" s="6">
        <v>71</v>
      </c>
      <c r="D409" s="234">
        <v>3742</v>
      </c>
      <c r="E409" s="232">
        <v>5</v>
      </c>
      <c r="F409" s="231">
        <v>3849</v>
      </c>
      <c r="G409" s="232">
        <v>5</v>
      </c>
      <c r="H409" s="233">
        <v>107</v>
      </c>
      <c r="K409">
        <v>7.4999999999999997E-2</v>
      </c>
    </row>
    <row r="410" spans="1:11">
      <c r="A410">
        <v>4</v>
      </c>
      <c r="B410" s="5" t="str">
        <f t="shared" si="6"/>
        <v>4-72</v>
      </c>
      <c r="C410" s="7">
        <v>72</v>
      </c>
      <c r="D410" s="238">
        <v>3747</v>
      </c>
      <c r="E410" s="236">
        <v>5</v>
      </c>
      <c r="F410" s="235">
        <v>3854</v>
      </c>
      <c r="G410" s="236">
        <v>5</v>
      </c>
      <c r="H410" s="237">
        <v>107</v>
      </c>
      <c r="K410">
        <v>7.4999999999999997E-2</v>
      </c>
    </row>
    <row r="411" spans="1:11">
      <c r="A411">
        <v>4</v>
      </c>
      <c r="B411" s="5" t="str">
        <f t="shared" si="6"/>
        <v>4-73</v>
      </c>
      <c r="C411" s="5">
        <v>73</v>
      </c>
      <c r="D411" s="234">
        <v>3752</v>
      </c>
      <c r="E411" s="232">
        <v>5</v>
      </c>
      <c r="F411" s="231">
        <v>3859</v>
      </c>
      <c r="G411" s="232">
        <v>5</v>
      </c>
      <c r="H411" s="233">
        <v>107</v>
      </c>
      <c r="K411">
        <v>7.4999999999999997E-2</v>
      </c>
    </row>
    <row r="412" spans="1:11">
      <c r="A412">
        <v>4</v>
      </c>
      <c r="B412" s="5" t="str">
        <f t="shared" si="6"/>
        <v>4-74</v>
      </c>
      <c r="C412" s="6">
        <v>74</v>
      </c>
      <c r="D412" s="234">
        <v>3757</v>
      </c>
      <c r="E412" s="232">
        <v>5</v>
      </c>
      <c r="F412" s="231">
        <v>3864</v>
      </c>
      <c r="G412" s="232">
        <v>5</v>
      </c>
      <c r="H412" s="233">
        <v>107</v>
      </c>
      <c r="K412">
        <v>7.4999999999999997E-2</v>
      </c>
    </row>
    <row r="413" spans="1:11">
      <c r="A413">
        <v>4</v>
      </c>
      <c r="B413" s="5" t="str">
        <f t="shared" si="6"/>
        <v>4-75</v>
      </c>
      <c r="C413" s="6">
        <v>75</v>
      </c>
      <c r="D413" s="234">
        <v>3762</v>
      </c>
      <c r="E413" s="232">
        <v>5</v>
      </c>
      <c r="F413" s="231">
        <v>3869</v>
      </c>
      <c r="G413" s="232">
        <v>5</v>
      </c>
      <c r="H413" s="233">
        <v>107</v>
      </c>
      <c r="K413">
        <v>7.4999999999999997E-2</v>
      </c>
    </row>
    <row r="414" spans="1:11">
      <c r="A414">
        <v>4</v>
      </c>
      <c r="B414" s="5" t="str">
        <f t="shared" si="6"/>
        <v>4-76</v>
      </c>
      <c r="C414" s="7">
        <v>76</v>
      </c>
      <c r="D414" s="238">
        <v>3767</v>
      </c>
      <c r="E414" s="236">
        <v>5</v>
      </c>
      <c r="F414" s="235">
        <v>3874</v>
      </c>
      <c r="G414" s="236">
        <v>5</v>
      </c>
      <c r="H414" s="237">
        <v>107</v>
      </c>
      <c r="K414">
        <v>7.4999999999999997E-2</v>
      </c>
    </row>
    <row r="415" spans="1:11">
      <c r="A415">
        <v>4</v>
      </c>
      <c r="B415" s="5" t="str">
        <f t="shared" si="6"/>
        <v>4-77</v>
      </c>
      <c r="C415" s="5">
        <v>77</v>
      </c>
      <c r="D415" s="234">
        <v>3772</v>
      </c>
      <c r="E415" s="232">
        <v>5</v>
      </c>
      <c r="F415" s="231">
        <v>3879</v>
      </c>
      <c r="G415" s="232">
        <v>5</v>
      </c>
      <c r="H415" s="233">
        <v>107</v>
      </c>
      <c r="K415">
        <v>7.4999999999999997E-2</v>
      </c>
    </row>
    <row r="416" spans="1:11">
      <c r="A416">
        <v>4</v>
      </c>
      <c r="B416" s="5" t="str">
        <f t="shared" si="6"/>
        <v>4-78</v>
      </c>
      <c r="C416" s="6">
        <v>78</v>
      </c>
      <c r="D416" s="234">
        <v>3777</v>
      </c>
      <c r="E416" s="232">
        <v>5</v>
      </c>
      <c r="F416" s="231">
        <v>3884</v>
      </c>
      <c r="G416" s="232">
        <v>5</v>
      </c>
      <c r="H416" s="233">
        <v>107</v>
      </c>
      <c r="K416">
        <v>7.4999999999999997E-2</v>
      </c>
    </row>
    <row r="417" spans="1:11">
      <c r="A417">
        <v>4</v>
      </c>
      <c r="B417" s="5" t="str">
        <f t="shared" si="6"/>
        <v>4-79</v>
      </c>
      <c r="C417" s="6">
        <v>79</v>
      </c>
      <c r="D417" s="234">
        <v>3782</v>
      </c>
      <c r="E417" s="232">
        <v>5</v>
      </c>
      <c r="F417" s="231">
        <v>3889</v>
      </c>
      <c r="G417" s="232">
        <v>5</v>
      </c>
      <c r="H417" s="233">
        <v>107</v>
      </c>
      <c r="K417">
        <v>7.4999999999999997E-2</v>
      </c>
    </row>
    <row r="418" spans="1:11">
      <c r="A418">
        <v>4</v>
      </c>
      <c r="B418" s="5" t="str">
        <f t="shared" si="6"/>
        <v>4-80</v>
      </c>
      <c r="C418" s="7">
        <v>80</v>
      </c>
      <c r="D418" s="238">
        <v>3787</v>
      </c>
      <c r="E418" s="236">
        <v>5</v>
      </c>
      <c r="F418" s="235">
        <v>3894</v>
      </c>
      <c r="G418" s="236">
        <v>5</v>
      </c>
      <c r="H418" s="237">
        <v>107</v>
      </c>
      <c r="K418">
        <v>7.4999999999999997E-2</v>
      </c>
    </row>
    <row r="419" spans="1:11">
      <c r="A419">
        <v>4</v>
      </c>
      <c r="B419" s="5" t="str">
        <f t="shared" si="6"/>
        <v>4-81</v>
      </c>
      <c r="C419" s="5">
        <v>81</v>
      </c>
      <c r="D419" s="234">
        <v>3792</v>
      </c>
      <c r="E419" s="232">
        <v>5</v>
      </c>
      <c r="F419" s="231">
        <v>3899</v>
      </c>
      <c r="G419" s="232">
        <v>5</v>
      </c>
      <c r="H419" s="233">
        <v>107</v>
      </c>
      <c r="K419">
        <v>7.4999999999999997E-2</v>
      </c>
    </row>
    <row r="420" spans="1:11">
      <c r="A420">
        <v>4</v>
      </c>
      <c r="B420" s="5" t="str">
        <f t="shared" si="6"/>
        <v>4-82</v>
      </c>
      <c r="C420" s="6">
        <v>82</v>
      </c>
      <c r="D420" s="234">
        <v>3797</v>
      </c>
      <c r="E420" s="232">
        <v>5</v>
      </c>
      <c r="F420" s="231">
        <v>3904</v>
      </c>
      <c r="G420" s="232">
        <v>5</v>
      </c>
      <c r="H420" s="233">
        <v>107</v>
      </c>
      <c r="K420">
        <v>7.4999999999999997E-2</v>
      </c>
    </row>
    <row r="421" spans="1:11">
      <c r="A421">
        <v>4</v>
      </c>
      <c r="B421" s="5" t="str">
        <f t="shared" si="6"/>
        <v>4-83</v>
      </c>
      <c r="C421" s="6">
        <v>83</v>
      </c>
      <c r="D421" s="234">
        <v>3802</v>
      </c>
      <c r="E421" s="232">
        <v>4</v>
      </c>
      <c r="F421" s="231">
        <v>3909</v>
      </c>
      <c r="G421" s="232">
        <v>4</v>
      </c>
      <c r="H421" s="233">
        <v>107</v>
      </c>
      <c r="K421">
        <v>7.4999999999999997E-2</v>
      </c>
    </row>
    <row r="422" spans="1:11">
      <c r="A422">
        <v>4</v>
      </c>
      <c r="B422" s="5" t="str">
        <f t="shared" si="6"/>
        <v>4-84</v>
      </c>
      <c r="C422" s="7">
        <v>84</v>
      </c>
      <c r="D422" s="238">
        <v>3806</v>
      </c>
      <c r="E422" s="236">
        <v>4</v>
      </c>
      <c r="F422" s="235">
        <v>3913</v>
      </c>
      <c r="G422" s="236">
        <v>4</v>
      </c>
      <c r="H422" s="237">
        <v>107</v>
      </c>
      <c r="K422">
        <v>7.4999999999999997E-2</v>
      </c>
    </row>
    <row r="423" spans="1:11">
      <c r="A423">
        <v>4</v>
      </c>
      <c r="B423" s="5" t="str">
        <f t="shared" si="6"/>
        <v>4-85</v>
      </c>
      <c r="C423" s="5">
        <v>85</v>
      </c>
      <c r="D423" s="234">
        <v>3810</v>
      </c>
      <c r="E423" s="232">
        <v>4</v>
      </c>
      <c r="F423" s="231">
        <v>3917</v>
      </c>
      <c r="G423" s="232">
        <v>4</v>
      </c>
      <c r="H423" s="233">
        <v>107</v>
      </c>
      <c r="K423">
        <v>7.4999999999999997E-2</v>
      </c>
    </row>
    <row r="424" spans="1:11">
      <c r="A424">
        <v>4</v>
      </c>
      <c r="B424" s="5" t="str">
        <f t="shared" si="6"/>
        <v>4-86</v>
      </c>
      <c r="C424" s="6">
        <v>86</v>
      </c>
      <c r="D424" s="234">
        <v>3814</v>
      </c>
      <c r="E424" s="232">
        <v>4</v>
      </c>
      <c r="F424" s="231">
        <v>3921</v>
      </c>
      <c r="G424" s="232">
        <v>4</v>
      </c>
      <c r="H424" s="233">
        <v>107</v>
      </c>
      <c r="K424">
        <v>7.4999999999999997E-2</v>
      </c>
    </row>
    <row r="425" spans="1:11">
      <c r="A425">
        <v>4</v>
      </c>
      <c r="B425" s="5" t="str">
        <f t="shared" si="6"/>
        <v>4-87</v>
      </c>
      <c r="C425" s="6">
        <v>87</v>
      </c>
      <c r="D425" s="234">
        <v>3818</v>
      </c>
      <c r="E425" s="232">
        <v>4</v>
      </c>
      <c r="F425" s="231">
        <v>3925</v>
      </c>
      <c r="G425" s="232">
        <v>4</v>
      </c>
      <c r="H425" s="233">
        <v>107</v>
      </c>
      <c r="K425">
        <v>7.4999999999999997E-2</v>
      </c>
    </row>
    <row r="426" spans="1:11">
      <c r="A426">
        <v>4</v>
      </c>
      <c r="B426" s="5" t="str">
        <f t="shared" si="6"/>
        <v>4-88</v>
      </c>
      <c r="C426" s="7">
        <v>88</v>
      </c>
      <c r="D426" s="238">
        <v>3822</v>
      </c>
      <c r="E426" s="236">
        <v>4</v>
      </c>
      <c r="F426" s="235">
        <v>3929</v>
      </c>
      <c r="G426" s="236">
        <v>3</v>
      </c>
      <c r="H426" s="237">
        <v>107</v>
      </c>
      <c r="K426">
        <v>7.4999999999999997E-2</v>
      </c>
    </row>
    <row r="427" spans="1:11">
      <c r="A427">
        <v>4</v>
      </c>
      <c r="B427" s="5" t="str">
        <f t="shared" si="6"/>
        <v>4-89</v>
      </c>
      <c r="C427" s="5">
        <v>89</v>
      </c>
      <c r="D427" s="234">
        <v>3826</v>
      </c>
      <c r="E427" s="232">
        <v>4</v>
      </c>
      <c r="F427" s="231">
        <v>3932</v>
      </c>
      <c r="G427" s="232">
        <v>4</v>
      </c>
      <c r="H427" s="233">
        <v>106</v>
      </c>
      <c r="K427">
        <v>7.4999999999999997E-2</v>
      </c>
    </row>
    <row r="428" spans="1:11">
      <c r="A428">
        <v>4</v>
      </c>
      <c r="B428" s="5" t="str">
        <f t="shared" si="6"/>
        <v>4-90</v>
      </c>
      <c r="C428" s="6">
        <v>90</v>
      </c>
      <c r="D428" s="234">
        <v>3830</v>
      </c>
      <c r="E428" s="232">
        <v>4</v>
      </c>
      <c r="F428" s="231">
        <v>3936</v>
      </c>
      <c r="G428" s="232">
        <v>4</v>
      </c>
      <c r="H428" s="233">
        <v>106</v>
      </c>
      <c r="K428">
        <v>7.4999999999999997E-2</v>
      </c>
    </row>
    <row r="429" spans="1:11">
      <c r="A429">
        <v>4</v>
      </c>
      <c r="B429" s="5" t="str">
        <f t="shared" si="6"/>
        <v>4-91</v>
      </c>
      <c r="C429" s="6">
        <v>91</v>
      </c>
      <c r="D429" s="234">
        <v>3834</v>
      </c>
      <c r="E429" s="232">
        <v>3</v>
      </c>
      <c r="F429" s="231">
        <v>3940</v>
      </c>
      <c r="G429" s="232">
        <v>3</v>
      </c>
      <c r="H429" s="233">
        <v>106</v>
      </c>
      <c r="K429">
        <v>7.4999999999999997E-2</v>
      </c>
    </row>
    <row r="430" spans="1:11">
      <c r="A430">
        <v>4</v>
      </c>
      <c r="B430" s="5" t="str">
        <f t="shared" si="6"/>
        <v>4-92</v>
      </c>
      <c r="C430" s="7">
        <v>92</v>
      </c>
      <c r="D430" s="238">
        <v>3837</v>
      </c>
      <c r="E430" s="236">
        <v>3</v>
      </c>
      <c r="F430" s="235">
        <v>3943</v>
      </c>
      <c r="G430" s="236">
        <v>3</v>
      </c>
      <c r="H430" s="237">
        <v>106</v>
      </c>
      <c r="K430">
        <v>7.4999999999999997E-2</v>
      </c>
    </row>
    <row r="431" spans="1:11">
      <c r="A431">
        <v>4</v>
      </c>
      <c r="B431" s="5" t="str">
        <f t="shared" si="6"/>
        <v>4-93</v>
      </c>
      <c r="C431" s="5">
        <v>93</v>
      </c>
      <c r="D431" s="234">
        <v>3840</v>
      </c>
      <c r="E431" s="232">
        <v>4</v>
      </c>
      <c r="F431" s="231">
        <v>3946</v>
      </c>
      <c r="G431" s="232">
        <v>4</v>
      </c>
      <c r="H431" s="233">
        <v>106</v>
      </c>
      <c r="K431">
        <v>7.4999999999999997E-2</v>
      </c>
    </row>
    <row r="432" spans="1:11">
      <c r="A432">
        <v>4</v>
      </c>
      <c r="B432" s="5" t="str">
        <f t="shared" si="6"/>
        <v>4-94</v>
      </c>
      <c r="C432" s="6">
        <v>94</v>
      </c>
      <c r="D432" s="234">
        <v>3844</v>
      </c>
      <c r="E432" s="232">
        <v>4</v>
      </c>
      <c r="F432" s="231">
        <v>3950</v>
      </c>
      <c r="G432" s="232">
        <v>4</v>
      </c>
      <c r="H432" s="233">
        <v>106</v>
      </c>
      <c r="K432">
        <v>7.4999999999999997E-2</v>
      </c>
    </row>
    <row r="433" spans="1:11">
      <c r="A433">
        <v>4</v>
      </c>
      <c r="B433" s="5" t="str">
        <f t="shared" si="6"/>
        <v>4-95</v>
      </c>
      <c r="C433" s="6">
        <v>95</v>
      </c>
      <c r="D433" s="234">
        <v>3848</v>
      </c>
      <c r="E433" s="232">
        <v>3</v>
      </c>
      <c r="F433" s="231">
        <v>3954</v>
      </c>
      <c r="G433" s="232">
        <v>3</v>
      </c>
      <c r="H433" s="233">
        <v>106</v>
      </c>
      <c r="K433">
        <v>7.4999999999999997E-2</v>
      </c>
    </row>
    <row r="434" spans="1:11">
      <c r="A434">
        <v>4</v>
      </c>
      <c r="B434" s="5" t="str">
        <f t="shared" si="6"/>
        <v>4-96</v>
      </c>
      <c r="C434" s="7">
        <v>96</v>
      </c>
      <c r="D434" s="238">
        <v>3851</v>
      </c>
      <c r="E434" s="236">
        <v>3</v>
      </c>
      <c r="F434" s="235">
        <v>3957</v>
      </c>
      <c r="G434" s="236">
        <v>3</v>
      </c>
      <c r="H434" s="237">
        <v>106</v>
      </c>
      <c r="K434">
        <v>7.4999999999999997E-2</v>
      </c>
    </row>
    <row r="435" spans="1:11">
      <c r="A435">
        <v>4</v>
      </c>
      <c r="B435" s="5" t="str">
        <f t="shared" si="6"/>
        <v>4-97</v>
      </c>
      <c r="C435" s="5">
        <v>97</v>
      </c>
      <c r="D435" s="243">
        <v>3854</v>
      </c>
      <c r="E435" s="240">
        <v>4</v>
      </c>
      <c r="F435" s="241">
        <v>3960</v>
      </c>
      <c r="G435" s="242">
        <v>4</v>
      </c>
      <c r="H435" s="239">
        <v>106</v>
      </c>
      <c r="K435">
        <v>7.4999999999999997E-2</v>
      </c>
    </row>
    <row r="436" spans="1:11">
      <c r="A436">
        <v>4</v>
      </c>
      <c r="B436" s="5" t="str">
        <f t="shared" si="6"/>
        <v>4-98</v>
      </c>
      <c r="C436" s="6">
        <v>98</v>
      </c>
      <c r="D436" s="234">
        <v>3858</v>
      </c>
      <c r="E436" s="244">
        <v>4</v>
      </c>
      <c r="F436" s="231">
        <v>3964</v>
      </c>
      <c r="G436" s="232">
        <v>4</v>
      </c>
      <c r="H436" s="233">
        <v>106</v>
      </c>
      <c r="K436">
        <v>7.4999999999999997E-2</v>
      </c>
    </row>
    <row r="437" spans="1:11">
      <c r="A437">
        <v>4</v>
      </c>
      <c r="B437" s="5" t="str">
        <f t="shared" si="6"/>
        <v>4-99</v>
      </c>
      <c r="C437" s="6">
        <v>99</v>
      </c>
      <c r="D437" s="234">
        <v>3862</v>
      </c>
      <c r="E437" s="244">
        <v>3</v>
      </c>
      <c r="F437" s="231">
        <v>3968</v>
      </c>
      <c r="G437" s="232">
        <v>3</v>
      </c>
      <c r="H437" s="233">
        <v>106</v>
      </c>
      <c r="K437">
        <v>7.4999999999999997E-2</v>
      </c>
    </row>
    <row r="438" spans="1:11">
      <c r="A438">
        <v>4</v>
      </c>
      <c r="B438" s="5" t="str">
        <f t="shared" si="6"/>
        <v>4-100</v>
      </c>
      <c r="C438" s="7">
        <v>100</v>
      </c>
      <c r="D438" s="238">
        <v>3865</v>
      </c>
      <c r="E438" s="245">
        <v>3</v>
      </c>
      <c r="F438" s="235">
        <v>3971</v>
      </c>
      <c r="G438" s="236">
        <v>3</v>
      </c>
      <c r="H438" s="237">
        <v>106</v>
      </c>
      <c r="K438">
        <v>7.4999999999999997E-2</v>
      </c>
    </row>
    <row r="439" spans="1:11">
      <c r="A439">
        <v>4</v>
      </c>
      <c r="B439" s="5" t="str">
        <f t="shared" si="6"/>
        <v>4-101</v>
      </c>
      <c r="C439" s="5">
        <v>101</v>
      </c>
      <c r="D439" s="243">
        <v>3868</v>
      </c>
      <c r="E439" s="240">
        <v>4</v>
      </c>
      <c r="F439" s="241">
        <v>3974</v>
      </c>
      <c r="G439" s="242">
        <v>4</v>
      </c>
      <c r="H439" s="239">
        <v>106</v>
      </c>
      <c r="K439">
        <v>7.4999999999999997E-2</v>
      </c>
    </row>
    <row r="440" spans="1:11">
      <c r="A440">
        <v>4</v>
      </c>
      <c r="B440" s="5" t="str">
        <f t="shared" si="6"/>
        <v>4-102</v>
      </c>
      <c r="C440" s="6">
        <v>102</v>
      </c>
      <c r="D440" s="234">
        <v>3872</v>
      </c>
      <c r="E440" s="244">
        <v>3</v>
      </c>
      <c r="F440" s="231">
        <v>3978</v>
      </c>
      <c r="G440" s="232">
        <v>3</v>
      </c>
      <c r="H440" s="233">
        <v>106</v>
      </c>
      <c r="K440">
        <v>7.4999999999999997E-2</v>
      </c>
    </row>
    <row r="441" spans="1:11">
      <c r="A441">
        <v>4</v>
      </c>
      <c r="B441" s="5" t="str">
        <f t="shared" si="6"/>
        <v>4-103</v>
      </c>
      <c r="C441" s="6">
        <v>103</v>
      </c>
      <c r="D441" s="234">
        <v>3875</v>
      </c>
      <c r="E441" s="244">
        <v>3</v>
      </c>
      <c r="F441" s="231">
        <v>3981</v>
      </c>
      <c r="G441" s="232">
        <v>3</v>
      </c>
      <c r="H441" s="233">
        <v>106</v>
      </c>
      <c r="K441">
        <v>7.4999999999999997E-2</v>
      </c>
    </row>
    <row r="442" spans="1:11">
      <c r="A442">
        <v>4</v>
      </c>
      <c r="B442" s="5" t="str">
        <f t="shared" si="6"/>
        <v>4-104</v>
      </c>
      <c r="C442" s="7">
        <v>104</v>
      </c>
      <c r="D442" s="238">
        <v>3878</v>
      </c>
      <c r="E442" s="245">
        <v>3</v>
      </c>
      <c r="F442" s="235">
        <v>3984</v>
      </c>
      <c r="G442" s="236">
        <v>3</v>
      </c>
      <c r="H442" s="237">
        <v>106</v>
      </c>
      <c r="K442">
        <v>7.4999999999999997E-2</v>
      </c>
    </row>
    <row r="443" spans="1:11">
      <c r="A443">
        <v>4</v>
      </c>
      <c r="B443" s="5" t="str">
        <f t="shared" si="6"/>
        <v>4-105</v>
      </c>
      <c r="C443" s="5">
        <v>105</v>
      </c>
      <c r="D443" s="234">
        <v>3881</v>
      </c>
      <c r="E443" s="244">
        <v>3</v>
      </c>
      <c r="F443" s="231">
        <v>3987</v>
      </c>
      <c r="G443" s="232">
        <v>3</v>
      </c>
      <c r="H443" s="233">
        <v>106</v>
      </c>
      <c r="K443">
        <v>7.4999999999999997E-2</v>
      </c>
    </row>
    <row r="444" spans="1:11">
      <c r="A444">
        <v>4</v>
      </c>
      <c r="B444" s="5" t="str">
        <f t="shared" si="6"/>
        <v>4-106</v>
      </c>
      <c r="C444" s="6">
        <v>106</v>
      </c>
      <c r="D444" s="234">
        <v>3884</v>
      </c>
      <c r="E444" s="244">
        <v>3</v>
      </c>
      <c r="F444" s="231">
        <v>3990</v>
      </c>
      <c r="G444" s="232">
        <v>3</v>
      </c>
      <c r="H444" s="233">
        <v>106</v>
      </c>
      <c r="K444">
        <v>7.4999999999999997E-2</v>
      </c>
    </row>
    <row r="445" spans="1:11">
      <c r="A445">
        <v>4</v>
      </c>
      <c r="B445" s="5" t="str">
        <f t="shared" si="6"/>
        <v>4-107</v>
      </c>
      <c r="C445" s="6">
        <v>107</v>
      </c>
      <c r="D445" s="234">
        <v>3887</v>
      </c>
      <c r="E445" s="244">
        <v>3</v>
      </c>
      <c r="F445" s="231">
        <v>3993</v>
      </c>
      <c r="G445" s="232">
        <v>3</v>
      </c>
      <c r="H445" s="233">
        <v>106</v>
      </c>
      <c r="K445">
        <v>7.4999999999999997E-2</v>
      </c>
    </row>
    <row r="446" spans="1:11">
      <c r="A446">
        <v>4</v>
      </c>
      <c r="B446" s="5" t="str">
        <f t="shared" si="6"/>
        <v>4-108</v>
      </c>
      <c r="C446" s="7">
        <v>108</v>
      </c>
      <c r="D446" s="238">
        <v>3890</v>
      </c>
      <c r="E446" s="245">
        <v>2</v>
      </c>
      <c r="F446" s="235">
        <v>3996</v>
      </c>
      <c r="G446" s="236">
        <v>2</v>
      </c>
      <c r="H446" s="237">
        <v>106</v>
      </c>
      <c r="K446">
        <v>7.4999999999999997E-2</v>
      </c>
    </row>
    <row r="447" spans="1:11">
      <c r="A447">
        <v>4</v>
      </c>
      <c r="B447" s="5" t="str">
        <f t="shared" si="6"/>
        <v>4-109</v>
      </c>
      <c r="C447" s="5">
        <v>109</v>
      </c>
      <c r="D447" s="234">
        <v>3892</v>
      </c>
      <c r="E447" s="244">
        <v>3</v>
      </c>
      <c r="F447" s="231">
        <v>3998</v>
      </c>
      <c r="G447" s="232">
        <v>3</v>
      </c>
      <c r="H447" s="233">
        <v>106</v>
      </c>
      <c r="K447">
        <v>7.4999999999999997E-2</v>
      </c>
    </row>
    <row r="448" spans="1:11">
      <c r="A448">
        <v>4</v>
      </c>
      <c r="B448" s="5" t="str">
        <f t="shared" si="6"/>
        <v>4-110</v>
      </c>
      <c r="C448" s="6">
        <v>110</v>
      </c>
      <c r="D448" s="234">
        <v>3895</v>
      </c>
      <c r="E448" s="244">
        <v>3</v>
      </c>
      <c r="F448" s="231">
        <v>4001</v>
      </c>
      <c r="G448" s="232">
        <v>3</v>
      </c>
      <c r="H448" s="233">
        <v>106</v>
      </c>
      <c r="K448">
        <v>7.4999999999999997E-2</v>
      </c>
    </row>
    <row r="449" spans="1:11">
      <c r="A449">
        <v>4</v>
      </c>
      <c r="B449" s="5" t="str">
        <f t="shared" si="6"/>
        <v>4-111</v>
      </c>
      <c r="C449" s="6">
        <v>111</v>
      </c>
      <c r="D449" s="234">
        <v>3898</v>
      </c>
      <c r="E449" s="244">
        <v>2</v>
      </c>
      <c r="F449" s="231">
        <v>4004</v>
      </c>
      <c r="G449" s="232">
        <v>2</v>
      </c>
      <c r="H449" s="233">
        <v>106</v>
      </c>
      <c r="K449">
        <v>7.4999999999999997E-2</v>
      </c>
    </row>
    <row r="450" spans="1:11">
      <c r="A450">
        <v>4</v>
      </c>
      <c r="B450" s="5" t="str">
        <f t="shared" si="6"/>
        <v>4-112</v>
      </c>
      <c r="C450" s="6">
        <v>112</v>
      </c>
      <c r="D450" s="238">
        <v>3900</v>
      </c>
      <c r="E450" s="245">
        <v>2</v>
      </c>
      <c r="F450" s="235">
        <v>4006</v>
      </c>
      <c r="G450" s="236">
        <v>2</v>
      </c>
      <c r="H450" s="237">
        <v>106</v>
      </c>
      <c r="K450">
        <v>7.4999999999999997E-2</v>
      </c>
    </row>
    <row r="451" spans="1:11">
      <c r="A451">
        <v>4</v>
      </c>
      <c r="B451" s="5" t="str">
        <f t="shared" si="6"/>
        <v>4-113</v>
      </c>
      <c r="C451" s="6">
        <v>113</v>
      </c>
      <c r="D451" s="234">
        <v>3902</v>
      </c>
      <c r="E451" s="244">
        <v>2</v>
      </c>
      <c r="F451" s="231">
        <v>4008</v>
      </c>
      <c r="G451" s="232">
        <v>2</v>
      </c>
      <c r="H451" s="233">
        <v>106</v>
      </c>
      <c r="K451">
        <v>7.4999999999999997E-2</v>
      </c>
    </row>
    <row r="452" spans="1:11">
      <c r="A452">
        <v>4</v>
      </c>
      <c r="B452" s="5" t="str">
        <f t="shared" si="6"/>
        <v>4-114</v>
      </c>
      <c r="C452" s="6">
        <v>114</v>
      </c>
      <c r="D452" s="234">
        <v>3904</v>
      </c>
      <c r="E452" s="244">
        <v>2</v>
      </c>
      <c r="F452" s="231">
        <v>4010</v>
      </c>
      <c r="G452" s="232">
        <v>2</v>
      </c>
      <c r="H452" s="233">
        <v>106</v>
      </c>
      <c r="K452">
        <v>7.4999999999999997E-2</v>
      </c>
    </row>
    <row r="453" spans="1:11">
      <c r="A453">
        <v>4</v>
      </c>
      <c r="B453" s="5" t="str">
        <f t="shared" si="6"/>
        <v>4-115</v>
      </c>
      <c r="C453" s="6">
        <v>115</v>
      </c>
      <c r="D453" s="234">
        <v>3906</v>
      </c>
      <c r="E453" s="244">
        <v>2</v>
      </c>
      <c r="F453" s="231">
        <v>4012</v>
      </c>
      <c r="G453" s="232">
        <v>2</v>
      </c>
      <c r="H453" s="233">
        <v>106</v>
      </c>
      <c r="K453">
        <v>7.4999999999999997E-2</v>
      </c>
    </row>
    <row r="454" spans="1:11">
      <c r="A454">
        <v>4</v>
      </c>
      <c r="B454" s="5" t="str">
        <f t="shared" ref="B454:B517" si="7">A454&amp;"-"&amp;C454</f>
        <v>4-116</v>
      </c>
      <c r="C454" s="7">
        <v>116</v>
      </c>
      <c r="D454" s="238">
        <v>3908</v>
      </c>
      <c r="E454" s="245">
        <v>2</v>
      </c>
      <c r="F454" s="235">
        <v>4014</v>
      </c>
      <c r="G454" s="236">
        <v>2</v>
      </c>
      <c r="H454" s="237">
        <v>106</v>
      </c>
      <c r="K454">
        <v>7.4999999999999997E-2</v>
      </c>
    </row>
    <row r="455" spans="1:11">
      <c r="A455">
        <v>4</v>
      </c>
      <c r="B455" s="5" t="str">
        <f t="shared" si="7"/>
        <v>4-117</v>
      </c>
      <c r="C455" s="5">
        <v>117</v>
      </c>
      <c r="D455" s="234">
        <v>3910</v>
      </c>
      <c r="E455" s="244">
        <v>2</v>
      </c>
      <c r="F455" s="231">
        <v>4016</v>
      </c>
      <c r="G455" s="232">
        <v>2</v>
      </c>
      <c r="H455" s="233">
        <v>106</v>
      </c>
      <c r="K455">
        <v>7.4999999999999997E-2</v>
      </c>
    </row>
    <row r="456" spans="1:11">
      <c r="A456">
        <v>4</v>
      </c>
      <c r="B456" s="5" t="str">
        <f t="shared" si="7"/>
        <v>4-118</v>
      </c>
      <c r="C456" s="6">
        <v>118</v>
      </c>
      <c r="D456" s="234">
        <v>3912</v>
      </c>
      <c r="E456" s="244">
        <v>2</v>
      </c>
      <c r="F456" s="231">
        <v>4018</v>
      </c>
      <c r="G456" s="232">
        <v>2</v>
      </c>
      <c r="H456" s="233">
        <v>106</v>
      </c>
      <c r="K456">
        <v>7.4999999999999997E-2</v>
      </c>
    </row>
    <row r="457" spans="1:11">
      <c r="A457">
        <v>4</v>
      </c>
      <c r="B457" s="5" t="str">
        <f t="shared" si="7"/>
        <v>4-119</v>
      </c>
      <c r="C457" s="6">
        <v>119</v>
      </c>
      <c r="D457" s="234">
        <v>3914</v>
      </c>
      <c r="E457" s="244">
        <v>2</v>
      </c>
      <c r="F457" s="231">
        <v>4020</v>
      </c>
      <c r="G457" s="232">
        <v>2</v>
      </c>
      <c r="H457" s="233">
        <v>106</v>
      </c>
      <c r="K457">
        <v>7.4999999999999997E-2</v>
      </c>
    </row>
    <row r="458" spans="1:11">
      <c r="A458">
        <v>4</v>
      </c>
      <c r="B458" s="5" t="str">
        <f t="shared" si="7"/>
        <v>4-120</v>
      </c>
      <c r="C458" s="7">
        <v>120</v>
      </c>
      <c r="D458" s="238">
        <v>3916</v>
      </c>
      <c r="E458" s="245">
        <v>2</v>
      </c>
      <c r="F458" s="235">
        <v>4022</v>
      </c>
      <c r="G458" s="236">
        <v>2</v>
      </c>
      <c r="H458" s="237">
        <v>106</v>
      </c>
      <c r="K458">
        <v>7.4999999999999997E-2</v>
      </c>
    </row>
    <row r="459" spans="1:11" ht="13.8" thickBot="1">
      <c r="A459">
        <v>4</v>
      </c>
      <c r="B459" s="5" t="str">
        <f t="shared" si="7"/>
        <v>4-121</v>
      </c>
      <c r="C459" s="5">
        <v>121</v>
      </c>
      <c r="D459" s="250">
        <v>3918</v>
      </c>
      <c r="E459" s="247"/>
      <c r="F459" s="248">
        <v>4024</v>
      </c>
      <c r="G459" s="249"/>
      <c r="H459" s="246">
        <v>106</v>
      </c>
      <c r="K459">
        <v>7.4999999999999997E-2</v>
      </c>
    </row>
    <row r="460" spans="1:11">
      <c r="A460">
        <v>5</v>
      </c>
      <c r="B460" s="5" t="str">
        <f t="shared" si="7"/>
        <v>5-1</v>
      </c>
      <c r="C460" s="6">
        <v>1</v>
      </c>
      <c r="D460" s="6">
        <v>2934</v>
      </c>
      <c r="E460" s="6">
        <v>21</v>
      </c>
      <c r="F460" s="20">
        <v>3062</v>
      </c>
      <c r="G460" s="6">
        <v>21</v>
      </c>
      <c r="H460" s="37">
        <v>128</v>
      </c>
      <c r="K460">
        <v>0.1</v>
      </c>
    </row>
    <row r="461" spans="1:11">
      <c r="A461">
        <v>5</v>
      </c>
      <c r="B461" s="5" t="str">
        <f t="shared" si="7"/>
        <v>5-2</v>
      </c>
      <c r="C461" s="6">
        <v>2</v>
      </c>
      <c r="D461" s="6">
        <v>2955</v>
      </c>
      <c r="E461" s="6">
        <v>21</v>
      </c>
      <c r="F461" s="20">
        <v>3083</v>
      </c>
      <c r="G461" s="6">
        <v>21</v>
      </c>
      <c r="H461" s="37">
        <v>128</v>
      </c>
      <c r="K461">
        <v>0.1</v>
      </c>
    </row>
    <row r="462" spans="1:11">
      <c r="A462">
        <v>5</v>
      </c>
      <c r="B462" s="5" t="str">
        <f t="shared" si="7"/>
        <v>5-3</v>
      </c>
      <c r="C462" s="6">
        <v>3</v>
      </c>
      <c r="D462" s="7">
        <v>2976</v>
      </c>
      <c r="E462" s="7">
        <v>21</v>
      </c>
      <c r="F462" s="21">
        <v>3104</v>
      </c>
      <c r="G462" s="7">
        <v>21</v>
      </c>
      <c r="H462" s="38">
        <v>128</v>
      </c>
      <c r="K462">
        <v>0.1</v>
      </c>
    </row>
    <row r="463" spans="1:11">
      <c r="A463">
        <v>5</v>
      </c>
      <c r="B463" s="5" t="str">
        <f t="shared" si="7"/>
        <v>5-4</v>
      </c>
      <c r="C463" s="6">
        <v>4</v>
      </c>
      <c r="D463" s="5">
        <v>2997</v>
      </c>
      <c r="E463" s="5">
        <v>19</v>
      </c>
      <c r="F463" s="18">
        <v>3125</v>
      </c>
      <c r="G463" s="5">
        <v>19</v>
      </c>
      <c r="H463" s="39">
        <v>128</v>
      </c>
      <c r="K463">
        <v>0.1</v>
      </c>
    </row>
    <row r="464" spans="1:11">
      <c r="A464">
        <v>5</v>
      </c>
      <c r="B464" s="5" t="str">
        <f t="shared" si="7"/>
        <v>5-5</v>
      </c>
      <c r="C464" s="6">
        <v>5</v>
      </c>
      <c r="D464" s="6">
        <v>3016</v>
      </c>
      <c r="E464" s="6">
        <v>21</v>
      </c>
      <c r="F464" s="20">
        <v>3144</v>
      </c>
      <c r="G464" s="6">
        <v>21</v>
      </c>
      <c r="H464" s="37">
        <v>128</v>
      </c>
      <c r="K464">
        <v>0.1</v>
      </c>
    </row>
    <row r="465" spans="1:11">
      <c r="A465">
        <v>5</v>
      </c>
      <c r="B465" s="5" t="str">
        <f t="shared" si="7"/>
        <v>5-6</v>
      </c>
      <c r="C465" s="6">
        <v>6</v>
      </c>
      <c r="D465" s="6">
        <v>3037</v>
      </c>
      <c r="E465" s="6">
        <v>21</v>
      </c>
      <c r="F465" s="20">
        <v>3165</v>
      </c>
      <c r="G465" s="6">
        <v>21</v>
      </c>
      <c r="H465" s="37">
        <v>128</v>
      </c>
      <c r="K465">
        <v>0.1</v>
      </c>
    </row>
    <row r="466" spans="1:11">
      <c r="A466">
        <v>5</v>
      </c>
      <c r="B466" s="5" t="str">
        <f t="shared" si="7"/>
        <v>5-7</v>
      </c>
      <c r="C466" s="6">
        <v>7</v>
      </c>
      <c r="D466" s="7">
        <v>3058</v>
      </c>
      <c r="E466" s="7">
        <v>22</v>
      </c>
      <c r="F466" s="21">
        <v>3186</v>
      </c>
      <c r="G466" s="7">
        <v>22</v>
      </c>
      <c r="H466" s="38">
        <v>128</v>
      </c>
      <c r="K466">
        <v>0.1</v>
      </c>
    </row>
    <row r="467" spans="1:11">
      <c r="A467">
        <v>5</v>
      </c>
      <c r="B467" s="5" t="str">
        <f t="shared" si="7"/>
        <v>5-8</v>
      </c>
      <c r="C467" s="6">
        <v>8</v>
      </c>
      <c r="D467" s="5">
        <v>3080</v>
      </c>
      <c r="E467" s="5">
        <v>22</v>
      </c>
      <c r="F467" s="18">
        <v>3208</v>
      </c>
      <c r="G467" s="5">
        <v>22</v>
      </c>
      <c r="H467" s="39">
        <v>128</v>
      </c>
      <c r="K467">
        <v>0.1</v>
      </c>
    </row>
    <row r="468" spans="1:11">
      <c r="A468">
        <v>5</v>
      </c>
      <c r="B468" s="5" t="str">
        <f t="shared" si="7"/>
        <v>5-9</v>
      </c>
      <c r="C468" s="6">
        <v>9</v>
      </c>
      <c r="D468" s="6">
        <v>3102</v>
      </c>
      <c r="E468" s="6">
        <v>17</v>
      </c>
      <c r="F468" s="20">
        <v>3230</v>
      </c>
      <c r="G468" s="6">
        <v>17</v>
      </c>
      <c r="H468" s="37">
        <v>128</v>
      </c>
      <c r="K468">
        <v>0.1</v>
      </c>
    </row>
    <row r="469" spans="1:11">
      <c r="A469">
        <v>5</v>
      </c>
      <c r="B469" s="5" t="str">
        <f t="shared" si="7"/>
        <v>5-10</v>
      </c>
      <c r="C469" s="6">
        <v>10</v>
      </c>
      <c r="D469" s="6">
        <v>3119</v>
      </c>
      <c r="E469" s="6">
        <v>17</v>
      </c>
      <c r="F469" s="20">
        <v>3247</v>
      </c>
      <c r="G469" s="6">
        <v>17</v>
      </c>
      <c r="H469" s="37">
        <v>128</v>
      </c>
      <c r="K469">
        <v>0.1</v>
      </c>
    </row>
    <row r="470" spans="1:11">
      <c r="A470">
        <v>5</v>
      </c>
      <c r="B470" s="5" t="str">
        <f t="shared" si="7"/>
        <v>5-11</v>
      </c>
      <c r="C470" s="6">
        <v>11</v>
      </c>
      <c r="D470" s="7">
        <v>3136</v>
      </c>
      <c r="E470" s="7">
        <v>17</v>
      </c>
      <c r="F470" s="21">
        <v>3264</v>
      </c>
      <c r="G470" s="7">
        <v>17</v>
      </c>
      <c r="H470" s="38">
        <v>128</v>
      </c>
      <c r="K470">
        <v>0.1</v>
      </c>
    </row>
    <row r="471" spans="1:11">
      <c r="A471">
        <v>5</v>
      </c>
      <c r="B471" s="5" t="str">
        <f t="shared" si="7"/>
        <v>5-12</v>
      </c>
      <c r="C471" s="6">
        <v>12</v>
      </c>
      <c r="D471" s="5">
        <v>3153</v>
      </c>
      <c r="E471" s="5">
        <v>15</v>
      </c>
      <c r="F471" s="18">
        <v>3281</v>
      </c>
      <c r="G471" s="5">
        <v>15</v>
      </c>
      <c r="H471" s="39">
        <v>128</v>
      </c>
      <c r="K471">
        <v>0.1</v>
      </c>
    </row>
    <row r="472" spans="1:11">
      <c r="A472">
        <v>5</v>
      </c>
      <c r="B472" s="5" t="str">
        <f t="shared" si="7"/>
        <v>5-13</v>
      </c>
      <c r="C472" s="6">
        <v>13</v>
      </c>
      <c r="D472" s="6">
        <v>3168</v>
      </c>
      <c r="E472" s="6">
        <v>14</v>
      </c>
      <c r="F472" s="20">
        <v>3296</v>
      </c>
      <c r="G472" s="6">
        <v>14</v>
      </c>
      <c r="H472" s="37">
        <v>128</v>
      </c>
      <c r="K472">
        <v>0.1</v>
      </c>
    </row>
    <row r="473" spans="1:11">
      <c r="A473">
        <v>5</v>
      </c>
      <c r="B473" s="5" t="str">
        <f t="shared" si="7"/>
        <v>5-14</v>
      </c>
      <c r="C473" s="6">
        <v>14</v>
      </c>
      <c r="D473" s="6">
        <v>3182</v>
      </c>
      <c r="E473" s="6">
        <v>15</v>
      </c>
      <c r="F473" s="20">
        <v>3310</v>
      </c>
      <c r="G473" s="6">
        <v>15</v>
      </c>
      <c r="H473" s="37">
        <v>128</v>
      </c>
      <c r="K473">
        <v>0.1</v>
      </c>
    </row>
    <row r="474" spans="1:11">
      <c r="A474">
        <v>5</v>
      </c>
      <c r="B474" s="5" t="str">
        <f t="shared" si="7"/>
        <v>5-15</v>
      </c>
      <c r="C474" s="6">
        <v>15</v>
      </c>
      <c r="D474" s="7">
        <v>3197</v>
      </c>
      <c r="E474" s="7">
        <v>15</v>
      </c>
      <c r="F474" s="21">
        <v>3325</v>
      </c>
      <c r="G474" s="7">
        <v>15</v>
      </c>
      <c r="H474" s="38">
        <v>128</v>
      </c>
      <c r="K474">
        <v>0.1</v>
      </c>
    </row>
    <row r="475" spans="1:11">
      <c r="A475">
        <v>5</v>
      </c>
      <c r="B475" s="5" t="str">
        <f t="shared" si="7"/>
        <v>5-16</v>
      </c>
      <c r="C475" s="6">
        <v>16</v>
      </c>
      <c r="D475" s="5">
        <v>3212</v>
      </c>
      <c r="E475" s="5">
        <v>14</v>
      </c>
      <c r="F475" s="18">
        <v>3340</v>
      </c>
      <c r="G475" s="5">
        <v>14</v>
      </c>
      <c r="H475" s="39">
        <v>128</v>
      </c>
      <c r="K475">
        <v>0.1</v>
      </c>
    </row>
    <row r="476" spans="1:11">
      <c r="A476">
        <v>5</v>
      </c>
      <c r="B476" s="5" t="str">
        <f t="shared" si="7"/>
        <v>5-17</v>
      </c>
      <c r="C476" s="6">
        <v>17</v>
      </c>
      <c r="D476" s="6">
        <v>3226</v>
      </c>
      <c r="E476" s="6">
        <v>17</v>
      </c>
      <c r="F476" s="20">
        <v>3354</v>
      </c>
      <c r="G476" s="6">
        <v>17</v>
      </c>
      <c r="H476" s="37">
        <v>128</v>
      </c>
      <c r="K476">
        <v>0.1</v>
      </c>
    </row>
    <row r="477" spans="1:11">
      <c r="A477">
        <v>5</v>
      </c>
      <c r="B477" s="5" t="str">
        <f t="shared" si="7"/>
        <v>5-18</v>
      </c>
      <c r="C477" s="6">
        <v>18</v>
      </c>
      <c r="D477" s="6">
        <v>3243</v>
      </c>
      <c r="E477" s="6">
        <v>17</v>
      </c>
      <c r="F477" s="20">
        <v>3371</v>
      </c>
      <c r="G477" s="6">
        <v>17</v>
      </c>
      <c r="H477" s="37">
        <v>128</v>
      </c>
      <c r="K477">
        <v>0.1</v>
      </c>
    </row>
    <row r="478" spans="1:11">
      <c r="A478">
        <v>5</v>
      </c>
      <c r="B478" s="5" t="str">
        <f t="shared" si="7"/>
        <v>5-19</v>
      </c>
      <c r="C478" s="6">
        <v>19</v>
      </c>
      <c r="D478" s="7">
        <v>3260</v>
      </c>
      <c r="E478" s="7">
        <v>18</v>
      </c>
      <c r="F478" s="21">
        <v>3388</v>
      </c>
      <c r="G478" s="7">
        <v>18</v>
      </c>
      <c r="H478" s="38">
        <v>128</v>
      </c>
      <c r="K478">
        <v>0.1</v>
      </c>
    </row>
    <row r="479" spans="1:11">
      <c r="A479">
        <v>5</v>
      </c>
      <c r="B479" s="5" t="str">
        <f t="shared" si="7"/>
        <v>5-20</v>
      </c>
      <c r="C479" s="6">
        <v>20</v>
      </c>
      <c r="D479" s="8">
        <v>3278</v>
      </c>
      <c r="E479" s="9">
        <v>17</v>
      </c>
      <c r="F479" s="22">
        <v>3406</v>
      </c>
      <c r="G479" s="9">
        <v>17</v>
      </c>
      <c r="H479" s="40">
        <v>128</v>
      </c>
      <c r="K479">
        <v>0.1</v>
      </c>
    </row>
    <row r="480" spans="1:11">
      <c r="A480">
        <v>5</v>
      </c>
      <c r="B480" s="5" t="str">
        <f t="shared" si="7"/>
        <v>5-21</v>
      </c>
      <c r="C480" s="6">
        <v>21</v>
      </c>
      <c r="D480">
        <v>3295</v>
      </c>
      <c r="E480">
        <v>18</v>
      </c>
      <c r="F480">
        <v>3423</v>
      </c>
      <c r="G480">
        <v>18</v>
      </c>
      <c r="H480" s="17">
        <v>128</v>
      </c>
      <c r="K480">
        <v>0.1</v>
      </c>
    </row>
    <row r="481" spans="1:11">
      <c r="A481">
        <v>5</v>
      </c>
      <c r="B481" s="5" t="str">
        <f t="shared" si="7"/>
        <v>5-22</v>
      </c>
      <c r="C481" s="6">
        <v>22</v>
      </c>
      <c r="D481">
        <v>3313</v>
      </c>
      <c r="E481">
        <v>18</v>
      </c>
      <c r="F481">
        <v>3441</v>
      </c>
      <c r="G481">
        <v>18</v>
      </c>
      <c r="H481" s="17">
        <v>128</v>
      </c>
      <c r="K481">
        <v>0.1</v>
      </c>
    </row>
    <row r="482" spans="1:11">
      <c r="A482">
        <v>5</v>
      </c>
      <c r="B482" s="5" t="str">
        <f t="shared" si="7"/>
        <v>5-23</v>
      </c>
      <c r="C482" s="6">
        <v>23</v>
      </c>
      <c r="D482">
        <v>3331</v>
      </c>
      <c r="E482">
        <v>18</v>
      </c>
      <c r="F482">
        <v>3459</v>
      </c>
      <c r="G482">
        <v>18</v>
      </c>
      <c r="H482" s="17">
        <v>128</v>
      </c>
      <c r="K482">
        <v>0.1</v>
      </c>
    </row>
    <row r="483" spans="1:11">
      <c r="A483">
        <v>5</v>
      </c>
      <c r="B483" s="5" t="str">
        <f t="shared" si="7"/>
        <v>5-24</v>
      </c>
      <c r="C483" s="6">
        <v>24</v>
      </c>
      <c r="D483">
        <v>3349</v>
      </c>
      <c r="E483">
        <v>19</v>
      </c>
      <c r="F483">
        <v>3477</v>
      </c>
      <c r="G483">
        <v>18</v>
      </c>
      <c r="H483" s="17">
        <v>128</v>
      </c>
      <c r="K483">
        <v>0.1</v>
      </c>
    </row>
    <row r="484" spans="1:11">
      <c r="A484">
        <v>5</v>
      </c>
      <c r="B484" s="5" t="str">
        <f t="shared" si="7"/>
        <v>5-25</v>
      </c>
      <c r="C484" s="6">
        <v>25</v>
      </c>
      <c r="D484">
        <v>3368</v>
      </c>
      <c r="E484">
        <v>19</v>
      </c>
      <c r="F484">
        <v>3495</v>
      </c>
      <c r="G484">
        <v>19</v>
      </c>
      <c r="H484" s="17">
        <v>127</v>
      </c>
      <c r="K484">
        <v>0.1</v>
      </c>
    </row>
    <row r="485" spans="1:11">
      <c r="A485">
        <v>5</v>
      </c>
      <c r="B485" s="5" t="str">
        <f t="shared" si="7"/>
        <v>5-26</v>
      </c>
      <c r="C485" s="6">
        <v>26</v>
      </c>
      <c r="D485">
        <v>3387</v>
      </c>
      <c r="E485">
        <v>20</v>
      </c>
      <c r="F485">
        <v>3514</v>
      </c>
      <c r="G485">
        <v>20</v>
      </c>
      <c r="H485" s="17">
        <v>127</v>
      </c>
      <c r="K485">
        <v>0.1</v>
      </c>
    </row>
    <row r="486" spans="1:11">
      <c r="A486">
        <v>5</v>
      </c>
      <c r="B486" s="5" t="str">
        <f t="shared" si="7"/>
        <v>5-27</v>
      </c>
      <c r="C486" s="6">
        <v>27</v>
      </c>
      <c r="D486">
        <v>3407</v>
      </c>
      <c r="E486">
        <v>19</v>
      </c>
      <c r="F486">
        <v>3534</v>
      </c>
      <c r="G486">
        <v>19</v>
      </c>
      <c r="H486" s="17">
        <v>127</v>
      </c>
      <c r="K486">
        <v>0.1</v>
      </c>
    </row>
    <row r="487" spans="1:11">
      <c r="A487">
        <v>5</v>
      </c>
      <c r="B487" s="5" t="str">
        <f t="shared" si="7"/>
        <v>5-28</v>
      </c>
      <c r="C487" s="6">
        <v>28</v>
      </c>
      <c r="D487">
        <v>3426</v>
      </c>
      <c r="E487">
        <v>19</v>
      </c>
      <c r="F487">
        <v>3553</v>
      </c>
      <c r="G487">
        <v>19</v>
      </c>
      <c r="H487" s="17">
        <v>127</v>
      </c>
      <c r="K487">
        <v>0.1</v>
      </c>
    </row>
    <row r="488" spans="1:11">
      <c r="A488">
        <v>5</v>
      </c>
      <c r="B488" s="5" t="str">
        <f t="shared" si="7"/>
        <v>5-29</v>
      </c>
      <c r="C488" s="6">
        <v>29</v>
      </c>
      <c r="D488">
        <v>3445</v>
      </c>
      <c r="E488">
        <v>18</v>
      </c>
      <c r="F488">
        <v>3572</v>
      </c>
      <c r="G488">
        <v>18</v>
      </c>
      <c r="H488" s="17">
        <v>127</v>
      </c>
      <c r="K488">
        <v>0.1</v>
      </c>
    </row>
    <row r="489" spans="1:11">
      <c r="A489">
        <v>5</v>
      </c>
      <c r="B489" s="5" t="str">
        <f t="shared" si="7"/>
        <v>5-30</v>
      </c>
      <c r="C489" s="6">
        <v>30</v>
      </c>
      <c r="D489">
        <v>3463</v>
      </c>
      <c r="E489">
        <v>18</v>
      </c>
      <c r="F489">
        <v>3590</v>
      </c>
      <c r="G489">
        <v>18</v>
      </c>
      <c r="H489" s="17">
        <v>127</v>
      </c>
      <c r="K489">
        <v>0.1</v>
      </c>
    </row>
    <row r="490" spans="1:11">
      <c r="A490">
        <v>5</v>
      </c>
      <c r="B490" s="5" t="str">
        <f t="shared" si="7"/>
        <v>5-31</v>
      </c>
      <c r="C490" s="6">
        <v>31</v>
      </c>
      <c r="D490">
        <v>3481</v>
      </c>
      <c r="E490">
        <v>18</v>
      </c>
      <c r="F490">
        <v>3608</v>
      </c>
      <c r="G490">
        <v>18</v>
      </c>
      <c r="H490" s="17">
        <v>127</v>
      </c>
      <c r="K490">
        <v>0.1</v>
      </c>
    </row>
    <row r="491" spans="1:11">
      <c r="A491">
        <v>5</v>
      </c>
      <c r="B491" s="5" t="str">
        <f t="shared" si="7"/>
        <v>5-32</v>
      </c>
      <c r="C491" s="6">
        <v>32</v>
      </c>
      <c r="D491">
        <v>3499</v>
      </c>
      <c r="E491">
        <v>17</v>
      </c>
      <c r="F491">
        <v>3626</v>
      </c>
      <c r="G491">
        <v>17</v>
      </c>
      <c r="H491" s="17">
        <v>127</v>
      </c>
      <c r="K491">
        <v>0.1</v>
      </c>
    </row>
    <row r="492" spans="1:11">
      <c r="A492">
        <v>5</v>
      </c>
      <c r="B492" s="5" t="str">
        <f t="shared" si="7"/>
        <v>5-33</v>
      </c>
      <c r="C492" s="6">
        <v>33</v>
      </c>
      <c r="D492">
        <v>3516</v>
      </c>
      <c r="E492">
        <v>17</v>
      </c>
      <c r="F492">
        <v>3643</v>
      </c>
      <c r="G492">
        <v>17</v>
      </c>
      <c r="H492" s="17">
        <v>127</v>
      </c>
      <c r="K492">
        <v>0.1</v>
      </c>
    </row>
    <row r="493" spans="1:11">
      <c r="A493">
        <v>5</v>
      </c>
      <c r="B493" s="5" t="str">
        <f t="shared" si="7"/>
        <v>5-34</v>
      </c>
      <c r="C493" s="6">
        <v>34</v>
      </c>
      <c r="D493">
        <v>3533</v>
      </c>
      <c r="E493">
        <v>17</v>
      </c>
      <c r="F493">
        <v>3660</v>
      </c>
      <c r="G493">
        <v>17</v>
      </c>
      <c r="H493" s="17">
        <v>127</v>
      </c>
      <c r="K493">
        <v>0.1</v>
      </c>
    </row>
    <row r="494" spans="1:11">
      <c r="A494">
        <v>5</v>
      </c>
      <c r="B494" s="5" t="str">
        <f t="shared" si="7"/>
        <v>5-35</v>
      </c>
      <c r="C494" s="6">
        <v>35</v>
      </c>
      <c r="D494">
        <v>3550</v>
      </c>
      <c r="E494">
        <v>16</v>
      </c>
      <c r="F494">
        <v>3677</v>
      </c>
      <c r="G494">
        <v>16</v>
      </c>
      <c r="H494" s="17">
        <v>127</v>
      </c>
      <c r="K494">
        <v>0.1</v>
      </c>
    </row>
    <row r="495" spans="1:11">
      <c r="A495">
        <v>5</v>
      </c>
      <c r="B495" s="5" t="str">
        <f t="shared" si="7"/>
        <v>5-36</v>
      </c>
      <c r="C495" s="6">
        <v>36</v>
      </c>
      <c r="D495">
        <v>3566</v>
      </c>
      <c r="E495">
        <v>15</v>
      </c>
      <c r="F495">
        <v>3693</v>
      </c>
      <c r="G495">
        <v>14</v>
      </c>
      <c r="H495" s="17">
        <v>127</v>
      </c>
      <c r="K495">
        <v>0.1</v>
      </c>
    </row>
    <row r="496" spans="1:11">
      <c r="A496">
        <v>5</v>
      </c>
      <c r="B496" s="5" t="str">
        <f t="shared" si="7"/>
        <v>5-37</v>
      </c>
      <c r="C496" s="6">
        <v>37</v>
      </c>
      <c r="D496">
        <v>3581</v>
      </c>
      <c r="E496">
        <v>15</v>
      </c>
      <c r="F496">
        <v>3707</v>
      </c>
      <c r="G496">
        <v>15</v>
      </c>
      <c r="H496" s="17">
        <v>126</v>
      </c>
      <c r="K496">
        <v>0.1</v>
      </c>
    </row>
    <row r="497" spans="1:11">
      <c r="A497">
        <v>5</v>
      </c>
      <c r="B497" s="5" t="str">
        <f t="shared" si="7"/>
        <v>5-38</v>
      </c>
      <c r="C497" s="6">
        <v>38</v>
      </c>
      <c r="D497">
        <v>3596</v>
      </c>
      <c r="E497">
        <v>15</v>
      </c>
      <c r="F497">
        <v>3722</v>
      </c>
      <c r="G497">
        <v>15</v>
      </c>
      <c r="H497" s="17">
        <v>126</v>
      </c>
      <c r="K497">
        <v>0.1</v>
      </c>
    </row>
    <row r="498" spans="1:11">
      <c r="A498">
        <v>5</v>
      </c>
      <c r="B498" s="5" t="str">
        <f t="shared" si="7"/>
        <v>5-39</v>
      </c>
      <c r="C498" s="6">
        <v>39</v>
      </c>
      <c r="D498">
        <v>3611</v>
      </c>
      <c r="E498">
        <v>15</v>
      </c>
      <c r="F498">
        <v>3737</v>
      </c>
      <c r="G498">
        <v>15</v>
      </c>
      <c r="H498" s="17">
        <v>126</v>
      </c>
      <c r="K498">
        <v>0.1</v>
      </c>
    </row>
    <row r="499" spans="1:11">
      <c r="A499">
        <v>5</v>
      </c>
      <c r="B499" s="5" t="str">
        <f t="shared" si="7"/>
        <v>5-40</v>
      </c>
      <c r="C499" s="6">
        <v>40</v>
      </c>
      <c r="D499">
        <v>3626</v>
      </c>
      <c r="E499">
        <v>15</v>
      </c>
      <c r="F499">
        <v>3752</v>
      </c>
      <c r="G499">
        <v>15</v>
      </c>
      <c r="H499" s="17">
        <v>126</v>
      </c>
      <c r="K499">
        <v>0.1</v>
      </c>
    </row>
    <row r="500" spans="1:11">
      <c r="A500">
        <v>5</v>
      </c>
      <c r="B500" s="5" t="str">
        <f t="shared" si="7"/>
        <v>5-41</v>
      </c>
      <c r="C500" s="6">
        <v>41</v>
      </c>
      <c r="D500">
        <v>3641</v>
      </c>
      <c r="E500">
        <v>18</v>
      </c>
      <c r="F500">
        <v>3767</v>
      </c>
      <c r="G500">
        <v>17</v>
      </c>
      <c r="H500" s="17">
        <v>126</v>
      </c>
      <c r="K500">
        <v>0.1</v>
      </c>
    </row>
    <row r="501" spans="1:11">
      <c r="A501">
        <v>5</v>
      </c>
      <c r="B501" s="5" t="str">
        <f t="shared" si="7"/>
        <v>5-42</v>
      </c>
      <c r="C501" s="6">
        <v>42</v>
      </c>
      <c r="D501">
        <v>3659</v>
      </c>
      <c r="E501">
        <v>17</v>
      </c>
      <c r="F501">
        <v>3784</v>
      </c>
      <c r="G501">
        <v>17</v>
      </c>
      <c r="H501" s="17">
        <v>125</v>
      </c>
      <c r="K501">
        <v>0.1</v>
      </c>
    </row>
    <row r="502" spans="1:11">
      <c r="A502">
        <v>5</v>
      </c>
      <c r="B502" s="5" t="str">
        <f t="shared" si="7"/>
        <v>5-43</v>
      </c>
      <c r="C502" s="6">
        <v>43</v>
      </c>
      <c r="D502">
        <v>3676</v>
      </c>
      <c r="E502">
        <v>17</v>
      </c>
      <c r="F502">
        <v>3801</v>
      </c>
      <c r="G502">
        <v>17</v>
      </c>
      <c r="H502" s="17">
        <v>125</v>
      </c>
      <c r="K502">
        <v>0.1</v>
      </c>
    </row>
    <row r="503" spans="1:11">
      <c r="A503">
        <v>5</v>
      </c>
      <c r="B503" s="5" t="str">
        <f t="shared" si="7"/>
        <v>5-44</v>
      </c>
      <c r="C503" s="6">
        <v>44</v>
      </c>
      <c r="D503">
        <v>3693</v>
      </c>
      <c r="E503">
        <v>18</v>
      </c>
      <c r="F503">
        <v>3818</v>
      </c>
      <c r="G503">
        <v>18</v>
      </c>
      <c r="H503" s="17">
        <v>125</v>
      </c>
      <c r="K503">
        <v>0.1</v>
      </c>
    </row>
    <row r="504" spans="1:11">
      <c r="A504">
        <v>5</v>
      </c>
      <c r="B504" s="5" t="str">
        <f t="shared" si="7"/>
        <v>5-45</v>
      </c>
      <c r="C504" s="6">
        <v>45</v>
      </c>
      <c r="D504">
        <v>3711</v>
      </c>
      <c r="E504">
        <v>16</v>
      </c>
      <c r="F504">
        <v>3836</v>
      </c>
      <c r="G504">
        <v>16</v>
      </c>
      <c r="H504" s="17">
        <v>125</v>
      </c>
      <c r="K504">
        <v>0.1</v>
      </c>
    </row>
    <row r="505" spans="1:11">
      <c r="A505">
        <v>5</v>
      </c>
      <c r="B505" s="5" t="str">
        <f t="shared" si="7"/>
        <v>5-46</v>
      </c>
      <c r="C505" s="6">
        <v>46</v>
      </c>
      <c r="D505">
        <v>3727</v>
      </c>
      <c r="E505">
        <v>14</v>
      </c>
      <c r="F505">
        <v>3852</v>
      </c>
      <c r="G505">
        <v>14</v>
      </c>
      <c r="H505" s="17">
        <v>125</v>
      </c>
      <c r="K505">
        <v>0.1</v>
      </c>
    </row>
    <row r="506" spans="1:11">
      <c r="A506">
        <v>5</v>
      </c>
      <c r="B506" s="5" t="str">
        <f t="shared" si="7"/>
        <v>5-47</v>
      </c>
      <c r="C506" s="6">
        <v>47</v>
      </c>
      <c r="D506">
        <v>3741</v>
      </c>
      <c r="E506">
        <v>15</v>
      </c>
      <c r="F506">
        <v>3866</v>
      </c>
      <c r="G506">
        <v>15</v>
      </c>
      <c r="H506" s="17">
        <v>125</v>
      </c>
      <c r="K506">
        <v>0.1</v>
      </c>
    </row>
    <row r="507" spans="1:11">
      <c r="A507">
        <v>5</v>
      </c>
      <c r="B507" s="5" t="str">
        <f t="shared" si="7"/>
        <v>5-48</v>
      </c>
      <c r="C507" s="6">
        <v>48</v>
      </c>
      <c r="D507">
        <v>3756</v>
      </c>
      <c r="E507">
        <v>15</v>
      </c>
      <c r="F507">
        <v>3881</v>
      </c>
      <c r="G507">
        <v>15</v>
      </c>
      <c r="H507" s="17">
        <v>125</v>
      </c>
      <c r="K507">
        <v>0.1</v>
      </c>
    </row>
    <row r="508" spans="1:11">
      <c r="A508">
        <v>5</v>
      </c>
      <c r="B508" s="5" t="str">
        <f t="shared" si="7"/>
        <v>5-49</v>
      </c>
      <c r="C508" s="6">
        <v>49</v>
      </c>
      <c r="D508">
        <v>3771</v>
      </c>
      <c r="E508">
        <v>16</v>
      </c>
      <c r="F508">
        <v>3896</v>
      </c>
      <c r="G508">
        <v>16</v>
      </c>
      <c r="H508" s="17">
        <v>125</v>
      </c>
      <c r="K508">
        <v>0.1</v>
      </c>
    </row>
    <row r="509" spans="1:11">
      <c r="A509">
        <v>5</v>
      </c>
      <c r="B509" s="5" t="str">
        <f t="shared" si="7"/>
        <v>5-50</v>
      </c>
      <c r="C509" s="6">
        <v>50</v>
      </c>
      <c r="D509">
        <v>3787</v>
      </c>
      <c r="E509">
        <v>15</v>
      </c>
      <c r="F509">
        <v>3912</v>
      </c>
      <c r="G509">
        <v>15</v>
      </c>
      <c r="H509" s="17">
        <v>125</v>
      </c>
      <c r="K509">
        <v>0.1</v>
      </c>
    </row>
    <row r="510" spans="1:11">
      <c r="A510">
        <v>5</v>
      </c>
      <c r="B510" s="5" t="str">
        <f t="shared" si="7"/>
        <v>5-51</v>
      </c>
      <c r="C510" s="6">
        <v>51</v>
      </c>
      <c r="D510">
        <v>3802</v>
      </c>
      <c r="E510">
        <v>16</v>
      </c>
      <c r="F510">
        <v>3927</v>
      </c>
      <c r="G510">
        <v>15</v>
      </c>
      <c r="H510" s="17">
        <v>125</v>
      </c>
      <c r="K510">
        <v>0.1</v>
      </c>
    </row>
    <row r="511" spans="1:11">
      <c r="A511">
        <v>5</v>
      </c>
      <c r="B511" s="5" t="str">
        <f t="shared" si="7"/>
        <v>5-52</v>
      </c>
      <c r="C511" s="6">
        <v>52</v>
      </c>
      <c r="D511">
        <v>3818</v>
      </c>
      <c r="E511">
        <v>16</v>
      </c>
      <c r="F511">
        <v>3942</v>
      </c>
      <c r="G511">
        <v>16</v>
      </c>
      <c r="H511" s="17">
        <v>124</v>
      </c>
      <c r="K511">
        <v>0.1</v>
      </c>
    </row>
    <row r="512" spans="1:11">
      <c r="A512">
        <v>5</v>
      </c>
      <c r="B512" s="5" t="str">
        <f t="shared" si="7"/>
        <v>5-53</v>
      </c>
      <c r="C512" s="6">
        <v>53</v>
      </c>
      <c r="D512">
        <v>3834</v>
      </c>
      <c r="E512">
        <v>14</v>
      </c>
      <c r="F512">
        <v>3958</v>
      </c>
      <c r="G512">
        <v>14</v>
      </c>
      <c r="H512" s="17">
        <v>124</v>
      </c>
      <c r="K512">
        <v>0.1</v>
      </c>
    </row>
    <row r="513" spans="1:11">
      <c r="A513">
        <v>5</v>
      </c>
      <c r="B513" s="5" t="str">
        <f t="shared" si="7"/>
        <v>5-54</v>
      </c>
      <c r="C513" s="6">
        <v>54</v>
      </c>
      <c r="D513">
        <v>3848</v>
      </c>
      <c r="E513">
        <v>14</v>
      </c>
      <c r="F513">
        <v>3972</v>
      </c>
      <c r="G513">
        <v>14</v>
      </c>
      <c r="H513" s="17">
        <v>124</v>
      </c>
      <c r="K513">
        <v>0.1</v>
      </c>
    </row>
    <row r="514" spans="1:11">
      <c r="A514">
        <v>5</v>
      </c>
      <c r="B514" s="5" t="str">
        <f t="shared" si="7"/>
        <v>5-55</v>
      </c>
      <c r="C514" s="6">
        <v>55</v>
      </c>
      <c r="D514">
        <v>3862</v>
      </c>
      <c r="E514">
        <v>13</v>
      </c>
      <c r="F514">
        <v>3986</v>
      </c>
      <c r="G514">
        <v>13</v>
      </c>
      <c r="H514" s="17">
        <v>124</v>
      </c>
      <c r="K514">
        <v>0.1</v>
      </c>
    </row>
    <row r="515" spans="1:11">
      <c r="A515">
        <v>5</v>
      </c>
      <c r="B515" s="5" t="str">
        <f t="shared" si="7"/>
        <v>5-56</v>
      </c>
      <c r="C515" s="6">
        <v>56</v>
      </c>
      <c r="D515">
        <v>3875</v>
      </c>
      <c r="E515">
        <v>12</v>
      </c>
      <c r="F515">
        <v>3999</v>
      </c>
      <c r="G515">
        <v>12</v>
      </c>
      <c r="H515" s="17">
        <v>124</v>
      </c>
      <c r="K515">
        <v>0.1</v>
      </c>
    </row>
    <row r="516" spans="1:11">
      <c r="A516">
        <v>5</v>
      </c>
      <c r="B516" s="5" t="str">
        <f t="shared" si="7"/>
        <v>5-57</v>
      </c>
      <c r="C516" s="6">
        <v>57</v>
      </c>
      <c r="D516">
        <v>3887</v>
      </c>
      <c r="E516">
        <v>10</v>
      </c>
      <c r="F516">
        <v>4011</v>
      </c>
      <c r="G516">
        <v>10</v>
      </c>
      <c r="H516" s="17">
        <v>124</v>
      </c>
      <c r="K516">
        <v>0.1</v>
      </c>
    </row>
    <row r="517" spans="1:11">
      <c r="A517">
        <v>5</v>
      </c>
      <c r="B517" s="5" t="str">
        <f t="shared" si="7"/>
        <v>5-58</v>
      </c>
      <c r="C517" s="6">
        <v>58</v>
      </c>
      <c r="D517">
        <v>3897</v>
      </c>
      <c r="E517">
        <v>10</v>
      </c>
      <c r="F517">
        <v>4021</v>
      </c>
      <c r="G517">
        <v>10</v>
      </c>
      <c r="H517" s="17">
        <v>124</v>
      </c>
      <c r="K517">
        <v>0.1</v>
      </c>
    </row>
    <row r="518" spans="1:11">
      <c r="A518">
        <v>5</v>
      </c>
      <c r="B518" s="5" t="str">
        <f t="shared" ref="B518:B580" si="8">A518&amp;"-"&amp;C518</f>
        <v>5-59</v>
      </c>
      <c r="C518" s="6">
        <v>59</v>
      </c>
      <c r="D518">
        <v>3907</v>
      </c>
      <c r="E518">
        <v>10</v>
      </c>
      <c r="F518">
        <v>4031</v>
      </c>
      <c r="G518">
        <v>10</v>
      </c>
      <c r="H518" s="17">
        <v>124</v>
      </c>
      <c r="K518">
        <v>0.1</v>
      </c>
    </row>
    <row r="519" spans="1:11">
      <c r="A519">
        <v>5</v>
      </c>
      <c r="B519" s="5" t="str">
        <f t="shared" si="8"/>
        <v>5-60</v>
      </c>
      <c r="C519" s="6">
        <v>60</v>
      </c>
      <c r="D519">
        <v>3917</v>
      </c>
      <c r="E519">
        <v>9</v>
      </c>
      <c r="F519">
        <v>4041</v>
      </c>
      <c r="G519">
        <v>9</v>
      </c>
      <c r="H519" s="17">
        <v>124</v>
      </c>
      <c r="K519">
        <v>0.1</v>
      </c>
    </row>
    <row r="520" spans="1:11">
      <c r="A520">
        <v>5</v>
      </c>
      <c r="B520" s="5" t="str">
        <f t="shared" si="8"/>
        <v>5-61</v>
      </c>
      <c r="C520" s="6">
        <v>61</v>
      </c>
      <c r="D520">
        <v>3926</v>
      </c>
      <c r="E520">
        <v>9</v>
      </c>
      <c r="F520">
        <v>4050</v>
      </c>
      <c r="G520">
        <v>9</v>
      </c>
      <c r="H520" s="17">
        <v>124</v>
      </c>
      <c r="K520">
        <v>0.1</v>
      </c>
    </row>
    <row r="521" spans="1:11">
      <c r="A521">
        <v>5</v>
      </c>
      <c r="B521" s="5" t="str">
        <f t="shared" si="8"/>
        <v>5-62</v>
      </c>
      <c r="C521" s="6">
        <v>62</v>
      </c>
      <c r="D521">
        <v>3935</v>
      </c>
      <c r="E521">
        <v>9</v>
      </c>
      <c r="F521">
        <v>4059</v>
      </c>
      <c r="G521">
        <v>9</v>
      </c>
      <c r="H521" s="17">
        <v>124</v>
      </c>
      <c r="K521">
        <v>0.1</v>
      </c>
    </row>
    <row r="522" spans="1:11">
      <c r="A522">
        <v>5</v>
      </c>
      <c r="B522" s="5" t="str">
        <f t="shared" si="8"/>
        <v>5-63</v>
      </c>
      <c r="C522" s="6">
        <v>63</v>
      </c>
      <c r="D522">
        <v>3944</v>
      </c>
      <c r="E522">
        <v>9</v>
      </c>
      <c r="F522">
        <v>4068</v>
      </c>
      <c r="G522">
        <v>9</v>
      </c>
      <c r="H522" s="17">
        <v>124</v>
      </c>
      <c r="K522">
        <v>0.1</v>
      </c>
    </row>
    <row r="523" spans="1:11">
      <c r="A523">
        <v>5</v>
      </c>
      <c r="B523" s="5" t="str">
        <f t="shared" si="8"/>
        <v>5-64</v>
      </c>
      <c r="C523" s="6">
        <v>64</v>
      </c>
      <c r="D523">
        <v>3953</v>
      </c>
      <c r="E523">
        <v>7</v>
      </c>
      <c r="F523">
        <v>4077</v>
      </c>
      <c r="G523">
        <v>7</v>
      </c>
      <c r="H523" s="17">
        <v>124</v>
      </c>
      <c r="K523">
        <v>0.1</v>
      </c>
    </row>
    <row r="524" spans="1:11">
      <c r="A524">
        <v>5</v>
      </c>
      <c r="B524" s="5" t="str">
        <f t="shared" si="8"/>
        <v>5-65</v>
      </c>
      <c r="C524" s="6">
        <v>65</v>
      </c>
      <c r="D524">
        <v>3960</v>
      </c>
      <c r="E524">
        <v>6</v>
      </c>
      <c r="F524">
        <v>4084</v>
      </c>
      <c r="G524">
        <v>6</v>
      </c>
      <c r="H524" s="17">
        <v>124</v>
      </c>
      <c r="K524">
        <v>0.1</v>
      </c>
    </row>
    <row r="525" spans="1:11">
      <c r="A525">
        <v>5</v>
      </c>
      <c r="B525" s="5" t="str">
        <f t="shared" si="8"/>
        <v>5-66</v>
      </c>
      <c r="C525" s="6">
        <v>66</v>
      </c>
      <c r="D525">
        <v>3966</v>
      </c>
      <c r="E525">
        <v>7</v>
      </c>
      <c r="F525">
        <v>4090</v>
      </c>
      <c r="G525">
        <v>7</v>
      </c>
      <c r="H525" s="17">
        <v>124</v>
      </c>
      <c r="K525">
        <v>0.1</v>
      </c>
    </row>
    <row r="526" spans="1:11">
      <c r="A526">
        <v>5</v>
      </c>
      <c r="B526" s="5" t="str">
        <f t="shared" si="8"/>
        <v>5-67</v>
      </c>
      <c r="C526" s="6">
        <v>67</v>
      </c>
      <c r="D526">
        <v>3973</v>
      </c>
      <c r="E526">
        <v>7</v>
      </c>
      <c r="F526">
        <v>4097</v>
      </c>
      <c r="G526">
        <v>7</v>
      </c>
      <c r="H526" s="17">
        <v>124</v>
      </c>
      <c r="K526">
        <v>0.1</v>
      </c>
    </row>
    <row r="527" spans="1:11">
      <c r="A527">
        <v>5</v>
      </c>
      <c r="B527" s="5" t="str">
        <f t="shared" si="8"/>
        <v>5-68</v>
      </c>
      <c r="C527" s="6">
        <v>68</v>
      </c>
      <c r="D527">
        <v>3980</v>
      </c>
      <c r="E527">
        <v>6</v>
      </c>
      <c r="F527">
        <v>4104</v>
      </c>
      <c r="G527">
        <v>6</v>
      </c>
      <c r="H527" s="17">
        <v>124</v>
      </c>
      <c r="K527">
        <v>0.1</v>
      </c>
    </row>
    <row r="528" spans="1:11">
      <c r="A528">
        <v>5</v>
      </c>
      <c r="B528" s="5" t="str">
        <f t="shared" si="8"/>
        <v>5-69</v>
      </c>
      <c r="C528" s="6">
        <v>69</v>
      </c>
      <c r="D528">
        <v>3986</v>
      </c>
      <c r="E528">
        <v>5</v>
      </c>
      <c r="F528">
        <v>4110</v>
      </c>
      <c r="G528">
        <v>5</v>
      </c>
      <c r="H528" s="17">
        <v>124</v>
      </c>
      <c r="K528">
        <v>0.1</v>
      </c>
    </row>
    <row r="529" spans="1:11">
      <c r="A529">
        <v>5</v>
      </c>
      <c r="B529" s="5" t="str">
        <f t="shared" si="8"/>
        <v>5-70</v>
      </c>
      <c r="C529" s="6">
        <v>70</v>
      </c>
      <c r="D529">
        <v>3991</v>
      </c>
      <c r="E529">
        <v>7</v>
      </c>
      <c r="F529">
        <v>4115</v>
      </c>
      <c r="G529">
        <v>7</v>
      </c>
      <c r="H529" s="17">
        <v>124</v>
      </c>
      <c r="K529">
        <v>0.1</v>
      </c>
    </row>
    <row r="530" spans="1:11">
      <c r="A530">
        <v>5</v>
      </c>
      <c r="B530" s="5" t="str">
        <f t="shared" si="8"/>
        <v>5-71</v>
      </c>
      <c r="C530" s="6">
        <v>71</v>
      </c>
      <c r="D530">
        <v>3998</v>
      </c>
      <c r="E530">
        <v>6</v>
      </c>
      <c r="F530">
        <v>4122</v>
      </c>
      <c r="G530">
        <v>6</v>
      </c>
      <c r="H530" s="17">
        <v>124</v>
      </c>
      <c r="K530">
        <v>0.1</v>
      </c>
    </row>
    <row r="531" spans="1:11">
      <c r="A531">
        <v>5</v>
      </c>
      <c r="B531" s="5" t="str">
        <f t="shared" si="8"/>
        <v>5-72</v>
      </c>
      <c r="C531" s="6">
        <v>72</v>
      </c>
      <c r="D531">
        <v>4004</v>
      </c>
      <c r="E531">
        <v>6</v>
      </c>
      <c r="F531">
        <v>4128</v>
      </c>
      <c r="G531">
        <v>6</v>
      </c>
      <c r="H531" s="17">
        <v>124</v>
      </c>
      <c r="K531">
        <v>0.1</v>
      </c>
    </row>
    <row r="532" spans="1:11">
      <c r="A532">
        <v>5</v>
      </c>
      <c r="B532" s="5" t="str">
        <f t="shared" si="8"/>
        <v>5-73</v>
      </c>
      <c r="C532" s="6">
        <v>73</v>
      </c>
      <c r="D532">
        <v>4010</v>
      </c>
      <c r="E532">
        <v>6</v>
      </c>
      <c r="F532">
        <v>4134</v>
      </c>
      <c r="G532">
        <v>6</v>
      </c>
      <c r="H532" s="17">
        <v>124</v>
      </c>
      <c r="K532">
        <v>0.1</v>
      </c>
    </row>
    <row r="533" spans="1:11">
      <c r="A533">
        <v>5</v>
      </c>
      <c r="B533" s="5" t="str">
        <f t="shared" si="8"/>
        <v>5-74</v>
      </c>
      <c r="C533" s="6">
        <v>74</v>
      </c>
      <c r="D533">
        <v>4016</v>
      </c>
      <c r="E533">
        <v>7</v>
      </c>
      <c r="F533">
        <v>4140</v>
      </c>
      <c r="G533">
        <v>7</v>
      </c>
      <c r="H533" s="17">
        <v>124</v>
      </c>
      <c r="K533">
        <v>0.1</v>
      </c>
    </row>
    <row r="534" spans="1:11">
      <c r="A534">
        <v>5</v>
      </c>
      <c r="B534" s="5" t="str">
        <f t="shared" si="8"/>
        <v>5-75</v>
      </c>
      <c r="C534" s="6">
        <v>75</v>
      </c>
      <c r="D534">
        <v>4023</v>
      </c>
      <c r="E534">
        <v>6</v>
      </c>
      <c r="F534">
        <v>4147</v>
      </c>
      <c r="G534">
        <v>6</v>
      </c>
      <c r="H534" s="17">
        <v>124</v>
      </c>
      <c r="K534">
        <v>0.1</v>
      </c>
    </row>
    <row r="535" spans="1:11">
      <c r="A535">
        <v>5</v>
      </c>
      <c r="B535" s="5" t="str">
        <f t="shared" si="8"/>
        <v>5-76</v>
      </c>
      <c r="C535" s="6">
        <v>76</v>
      </c>
      <c r="D535">
        <v>4029</v>
      </c>
      <c r="E535">
        <v>6</v>
      </c>
      <c r="F535">
        <v>4153</v>
      </c>
      <c r="G535">
        <v>6</v>
      </c>
      <c r="H535" s="17">
        <v>124</v>
      </c>
      <c r="K535">
        <v>0.1</v>
      </c>
    </row>
    <row r="536" spans="1:11">
      <c r="A536">
        <v>5</v>
      </c>
      <c r="B536" s="5" t="str">
        <f t="shared" si="8"/>
        <v>5-77</v>
      </c>
      <c r="C536" s="6">
        <v>77</v>
      </c>
      <c r="D536">
        <v>4035</v>
      </c>
      <c r="E536">
        <v>6</v>
      </c>
      <c r="F536">
        <v>4159</v>
      </c>
      <c r="G536">
        <v>6</v>
      </c>
      <c r="H536" s="17">
        <v>124</v>
      </c>
      <c r="K536">
        <v>0.1</v>
      </c>
    </row>
    <row r="537" spans="1:11">
      <c r="A537">
        <v>5</v>
      </c>
      <c r="B537" s="5" t="str">
        <f t="shared" si="8"/>
        <v>5-78</v>
      </c>
      <c r="C537" s="6">
        <v>78</v>
      </c>
      <c r="D537">
        <v>4041</v>
      </c>
      <c r="E537">
        <v>7</v>
      </c>
      <c r="F537">
        <v>4165</v>
      </c>
      <c r="G537">
        <v>7</v>
      </c>
      <c r="H537" s="17">
        <v>124</v>
      </c>
      <c r="K537">
        <v>0.1</v>
      </c>
    </row>
    <row r="538" spans="1:11">
      <c r="A538">
        <v>5</v>
      </c>
      <c r="B538" s="5" t="str">
        <f t="shared" si="8"/>
        <v>5-79</v>
      </c>
      <c r="C538" s="6">
        <v>79</v>
      </c>
      <c r="D538">
        <v>4048</v>
      </c>
      <c r="E538">
        <v>6</v>
      </c>
      <c r="F538">
        <v>4172</v>
      </c>
      <c r="G538">
        <v>6</v>
      </c>
      <c r="H538" s="17">
        <v>124</v>
      </c>
      <c r="K538">
        <v>0.1</v>
      </c>
    </row>
    <row r="539" spans="1:11">
      <c r="A539">
        <v>5</v>
      </c>
      <c r="B539" s="5" t="str">
        <f t="shared" si="8"/>
        <v>5-80</v>
      </c>
      <c r="C539" s="6">
        <v>80</v>
      </c>
      <c r="D539">
        <v>4054</v>
      </c>
      <c r="E539">
        <v>6</v>
      </c>
      <c r="F539">
        <v>4178</v>
      </c>
      <c r="G539">
        <v>6</v>
      </c>
      <c r="H539" s="17">
        <v>124</v>
      </c>
      <c r="K539">
        <v>0.1</v>
      </c>
    </row>
    <row r="540" spans="1:11">
      <c r="A540">
        <v>5</v>
      </c>
      <c r="B540" s="5" t="str">
        <f t="shared" si="8"/>
        <v>5-81</v>
      </c>
      <c r="C540" s="6">
        <v>81</v>
      </c>
      <c r="D540">
        <v>4060</v>
      </c>
      <c r="E540">
        <v>7</v>
      </c>
      <c r="F540">
        <v>4184</v>
      </c>
      <c r="G540">
        <v>7</v>
      </c>
      <c r="H540" s="17">
        <v>124</v>
      </c>
      <c r="K540">
        <v>0.1</v>
      </c>
    </row>
    <row r="541" spans="1:11">
      <c r="A541">
        <v>5</v>
      </c>
      <c r="B541" s="5" t="str">
        <f t="shared" si="8"/>
        <v>5-82</v>
      </c>
      <c r="C541" s="6">
        <v>82</v>
      </c>
      <c r="D541">
        <v>4067</v>
      </c>
      <c r="E541">
        <v>4</v>
      </c>
      <c r="F541">
        <v>4191</v>
      </c>
      <c r="G541">
        <v>4</v>
      </c>
      <c r="H541" s="17">
        <v>124</v>
      </c>
      <c r="K541">
        <v>0.1</v>
      </c>
    </row>
    <row r="542" spans="1:11">
      <c r="A542">
        <v>5</v>
      </c>
      <c r="B542" s="5" t="str">
        <f t="shared" si="8"/>
        <v>5-83</v>
      </c>
      <c r="C542" s="6">
        <v>83</v>
      </c>
      <c r="D542">
        <v>4071</v>
      </c>
      <c r="E542">
        <v>6</v>
      </c>
      <c r="F542">
        <v>4195</v>
      </c>
      <c r="G542">
        <v>5</v>
      </c>
      <c r="H542" s="17">
        <v>124</v>
      </c>
      <c r="K542">
        <v>0.1</v>
      </c>
    </row>
    <row r="543" spans="1:11">
      <c r="A543">
        <v>5</v>
      </c>
      <c r="B543" s="5" t="str">
        <f t="shared" si="8"/>
        <v>5-84</v>
      </c>
      <c r="C543" s="6">
        <v>84</v>
      </c>
      <c r="D543">
        <v>4077</v>
      </c>
      <c r="E543">
        <v>5</v>
      </c>
      <c r="F543">
        <v>4200</v>
      </c>
      <c r="G543">
        <v>5</v>
      </c>
      <c r="H543" s="17">
        <v>123</v>
      </c>
      <c r="K543">
        <v>0.1</v>
      </c>
    </row>
    <row r="544" spans="1:11">
      <c r="A544">
        <v>5</v>
      </c>
      <c r="B544" s="5" t="str">
        <f t="shared" si="8"/>
        <v>5-85</v>
      </c>
      <c r="C544" s="6">
        <v>85</v>
      </c>
      <c r="D544">
        <v>4082</v>
      </c>
      <c r="E544">
        <v>6</v>
      </c>
      <c r="F544">
        <v>4205</v>
      </c>
      <c r="G544">
        <v>6</v>
      </c>
      <c r="H544" s="17">
        <v>123</v>
      </c>
      <c r="K544">
        <v>0.1</v>
      </c>
    </row>
    <row r="545" spans="1:11">
      <c r="A545">
        <v>5</v>
      </c>
      <c r="B545" s="5" t="str">
        <f t="shared" si="8"/>
        <v>5-86</v>
      </c>
      <c r="C545" s="6">
        <v>86</v>
      </c>
      <c r="D545">
        <v>4088</v>
      </c>
      <c r="E545">
        <v>6</v>
      </c>
      <c r="F545">
        <v>4211</v>
      </c>
      <c r="G545">
        <v>6</v>
      </c>
      <c r="H545" s="17">
        <v>123</v>
      </c>
      <c r="K545">
        <v>0.1</v>
      </c>
    </row>
    <row r="546" spans="1:11">
      <c r="A546">
        <v>5</v>
      </c>
      <c r="B546" s="5" t="str">
        <f t="shared" si="8"/>
        <v>5-87</v>
      </c>
      <c r="C546" s="6">
        <v>87</v>
      </c>
      <c r="D546">
        <v>4094</v>
      </c>
      <c r="E546">
        <v>6</v>
      </c>
      <c r="F546">
        <v>4217</v>
      </c>
      <c r="G546">
        <v>6</v>
      </c>
      <c r="H546" s="17">
        <v>123</v>
      </c>
      <c r="K546">
        <v>0.1</v>
      </c>
    </row>
    <row r="547" spans="1:11">
      <c r="A547">
        <v>5</v>
      </c>
      <c r="B547" s="5" t="str">
        <f t="shared" si="8"/>
        <v>5-88</v>
      </c>
      <c r="C547" s="6">
        <v>88</v>
      </c>
      <c r="D547">
        <v>4100</v>
      </c>
      <c r="E547">
        <v>6</v>
      </c>
      <c r="F547">
        <v>4223</v>
      </c>
      <c r="G547">
        <v>5</v>
      </c>
      <c r="H547" s="17">
        <v>123</v>
      </c>
      <c r="K547">
        <v>0.1</v>
      </c>
    </row>
    <row r="548" spans="1:11">
      <c r="A548">
        <v>5</v>
      </c>
      <c r="B548" s="5" t="str">
        <f t="shared" si="8"/>
        <v>5-89</v>
      </c>
      <c r="C548" s="6">
        <v>89</v>
      </c>
      <c r="D548">
        <v>4106</v>
      </c>
      <c r="E548">
        <v>6</v>
      </c>
      <c r="F548">
        <v>4228</v>
      </c>
      <c r="G548">
        <v>6</v>
      </c>
      <c r="H548" s="17">
        <v>122</v>
      </c>
      <c r="K548">
        <v>0.1</v>
      </c>
    </row>
    <row r="549" spans="1:11">
      <c r="A549">
        <v>5</v>
      </c>
      <c r="B549" s="5" t="str">
        <f t="shared" si="8"/>
        <v>5-90</v>
      </c>
      <c r="C549" s="6">
        <v>90</v>
      </c>
      <c r="D549">
        <v>4112</v>
      </c>
      <c r="E549">
        <v>5</v>
      </c>
      <c r="F549">
        <v>4234</v>
      </c>
      <c r="G549">
        <v>5</v>
      </c>
      <c r="H549" s="17">
        <v>122</v>
      </c>
      <c r="K549">
        <v>0.1</v>
      </c>
    </row>
    <row r="550" spans="1:11">
      <c r="A550">
        <v>5</v>
      </c>
      <c r="B550" s="5" t="str">
        <f t="shared" si="8"/>
        <v>5-91</v>
      </c>
      <c r="C550" s="6">
        <v>91</v>
      </c>
      <c r="D550">
        <v>4117</v>
      </c>
      <c r="E550">
        <v>5</v>
      </c>
      <c r="F550">
        <v>4239</v>
      </c>
      <c r="G550">
        <v>4</v>
      </c>
      <c r="H550" s="17">
        <v>122</v>
      </c>
      <c r="K550">
        <v>0.1</v>
      </c>
    </row>
    <row r="551" spans="1:11">
      <c r="A551">
        <v>5</v>
      </c>
      <c r="B551" s="5" t="str">
        <f t="shared" si="8"/>
        <v>5-92</v>
      </c>
      <c r="C551" s="6">
        <v>92</v>
      </c>
      <c r="D551">
        <v>4122</v>
      </c>
      <c r="E551">
        <v>4</v>
      </c>
      <c r="F551">
        <v>4243</v>
      </c>
      <c r="G551">
        <v>4</v>
      </c>
      <c r="H551" s="17">
        <v>121</v>
      </c>
      <c r="K551">
        <v>0.1</v>
      </c>
    </row>
    <row r="552" spans="1:11">
      <c r="A552">
        <v>5</v>
      </c>
      <c r="B552" s="5" t="str">
        <f t="shared" si="8"/>
        <v>5-93</v>
      </c>
      <c r="C552" s="6">
        <v>93</v>
      </c>
      <c r="D552">
        <v>4126</v>
      </c>
      <c r="E552">
        <v>5</v>
      </c>
      <c r="F552">
        <v>4247</v>
      </c>
      <c r="G552">
        <v>5</v>
      </c>
      <c r="H552" s="17">
        <v>121</v>
      </c>
      <c r="K552">
        <v>0.1</v>
      </c>
    </row>
    <row r="553" spans="1:11">
      <c r="A553">
        <v>5</v>
      </c>
      <c r="B553" s="5" t="str">
        <f t="shared" si="8"/>
        <v>5-94</v>
      </c>
      <c r="C553" s="6">
        <v>94</v>
      </c>
      <c r="D553">
        <v>4131</v>
      </c>
      <c r="E553">
        <v>4</v>
      </c>
      <c r="F553">
        <v>4252</v>
      </c>
      <c r="G553">
        <v>4</v>
      </c>
      <c r="H553" s="17">
        <v>121</v>
      </c>
      <c r="K553">
        <v>0.1</v>
      </c>
    </row>
    <row r="554" spans="1:11">
      <c r="A554">
        <v>5</v>
      </c>
      <c r="B554" s="5" t="str">
        <f t="shared" si="8"/>
        <v>5-95</v>
      </c>
      <c r="C554" s="6">
        <v>95</v>
      </c>
      <c r="D554">
        <v>4135</v>
      </c>
      <c r="E554">
        <v>5</v>
      </c>
      <c r="F554">
        <v>4256</v>
      </c>
      <c r="G554">
        <v>4</v>
      </c>
      <c r="H554" s="17">
        <v>121</v>
      </c>
      <c r="K554">
        <v>0.1</v>
      </c>
    </row>
    <row r="555" spans="1:11">
      <c r="A555">
        <v>5</v>
      </c>
      <c r="B555" s="5" t="str">
        <f t="shared" si="8"/>
        <v>5-96</v>
      </c>
      <c r="C555" s="6">
        <v>96</v>
      </c>
      <c r="D555">
        <v>4140</v>
      </c>
      <c r="E555">
        <v>4</v>
      </c>
      <c r="F555">
        <v>4260</v>
      </c>
      <c r="G555">
        <v>4</v>
      </c>
      <c r="H555" s="17">
        <v>120</v>
      </c>
      <c r="K555">
        <v>0.1</v>
      </c>
    </row>
    <row r="556" spans="1:11">
      <c r="A556">
        <v>5</v>
      </c>
      <c r="B556" s="5" t="str">
        <f t="shared" si="8"/>
        <v>5-97</v>
      </c>
      <c r="C556" s="6">
        <v>97</v>
      </c>
      <c r="D556">
        <v>4144</v>
      </c>
      <c r="E556">
        <v>4</v>
      </c>
      <c r="F556">
        <v>4264</v>
      </c>
      <c r="G556">
        <v>4</v>
      </c>
      <c r="H556" s="17">
        <v>120</v>
      </c>
      <c r="K556">
        <v>0.1</v>
      </c>
    </row>
    <row r="557" spans="1:11">
      <c r="A557">
        <v>5</v>
      </c>
      <c r="B557" s="5" t="str">
        <f t="shared" si="8"/>
        <v>5-98</v>
      </c>
      <c r="C557" s="6">
        <v>98</v>
      </c>
      <c r="D557">
        <v>4148</v>
      </c>
      <c r="E557">
        <v>3</v>
      </c>
      <c r="F557">
        <v>4268</v>
      </c>
      <c r="G557">
        <v>3</v>
      </c>
      <c r="H557" s="17">
        <v>120</v>
      </c>
      <c r="K557">
        <v>0.1</v>
      </c>
    </row>
    <row r="558" spans="1:11">
      <c r="A558">
        <v>5</v>
      </c>
      <c r="B558" s="5" t="str">
        <f t="shared" si="8"/>
        <v>5-99</v>
      </c>
      <c r="C558" s="6">
        <v>99</v>
      </c>
      <c r="D558">
        <v>4151</v>
      </c>
      <c r="E558">
        <v>4</v>
      </c>
      <c r="F558">
        <v>4271</v>
      </c>
      <c r="G558">
        <v>4</v>
      </c>
      <c r="H558" s="17">
        <v>120</v>
      </c>
      <c r="K558">
        <v>0.1</v>
      </c>
    </row>
    <row r="559" spans="1:11">
      <c r="A559">
        <v>5</v>
      </c>
      <c r="B559" s="5" t="str">
        <f t="shared" si="8"/>
        <v>5-100</v>
      </c>
      <c r="C559" s="6">
        <v>100</v>
      </c>
      <c r="D559">
        <v>4155</v>
      </c>
      <c r="E559">
        <v>4</v>
      </c>
      <c r="F559">
        <v>4275</v>
      </c>
      <c r="G559">
        <v>3</v>
      </c>
      <c r="H559" s="17">
        <v>120</v>
      </c>
      <c r="K559">
        <v>0.1</v>
      </c>
    </row>
    <row r="560" spans="1:11">
      <c r="A560">
        <v>5</v>
      </c>
      <c r="B560" s="5" t="str">
        <f t="shared" si="8"/>
        <v>5-101</v>
      </c>
      <c r="C560" s="6">
        <v>101</v>
      </c>
      <c r="D560">
        <v>4159</v>
      </c>
      <c r="E560">
        <v>4</v>
      </c>
      <c r="F560">
        <v>4278</v>
      </c>
      <c r="G560">
        <v>4</v>
      </c>
      <c r="H560" s="17">
        <v>119</v>
      </c>
      <c r="K560">
        <v>0.1</v>
      </c>
    </row>
    <row r="561" spans="1:11">
      <c r="A561">
        <v>5</v>
      </c>
      <c r="B561" s="5" t="str">
        <f t="shared" si="8"/>
        <v>5-102</v>
      </c>
      <c r="C561" s="6">
        <v>102</v>
      </c>
      <c r="D561">
        <v>4163</v>
      </c>
      <c r="E561">
        <v>3</v>
      </c>
      <c r="F561">
        <v>4282</v>
      </c>
      <c r="G561">
        <v>3</v>
      </c>
      <c r="H561" s="17">
        <v>119</v>
      </c>
      <c r="K561">
        <v>0.1</v>
      </c>
    </row>
    <row r="562" spans="1:11">
      <c r="A562">
        <v>5</v>
      </c>
      <c r="B562" s="5" t="str">
        <f t="shared" si="8"/>
        <v>5-103</v>
      </c>
      <c r="C562" s="6">
        <v>103</v>
      </c>
      <c r="D562">
        <v>4166</v>
      </c>
      <c r="E562">
        <v>4</v>
      </c>
      <c r="F562">
        <v>4285</v>
      </c>
      <c r="G562">
        <v>3</v>
      </c>
      <c r="H562" s="17">
        <v>119</v>
      </c>
      <c r="K562">
        <v>0.1</v>
      </c>
    </row>
    <row r="563" spans="1:11">
      <c r="A563">
        <v>5</v>
      </c>
      <c r="B563" s="5" t="str">
        <f t="shared" si="8"/>
        <v>5-104</v>
      </c>
      <c r="C563" s="6">
        <v>104</v>
      </c>
      <c r="D563">
        <v>4170</v>
      </c>
      <c r="E563">
        <v>3</v>
      </c>
      <c r="F563">
        <v>4288</v>
      </c>
      <c r="G563">
        <v>3</v>
      </c>
      <c r="H563" s="17">
        <v>118</v>
      </c>
      <c r="K563">
        <v>0.1</v>
      </c>
    </row>
    <row r="564" spans="1:11">
      <c r="A564">
        <v>5</v>
      </c>
      <c r="B564" s="5" t="str">
        <f t="shared" si="8"/>
        <v>5-105</v>
      </c>
      <c r="C564" s="6">
        <v>105</v>
      </c>
      <c r="D564">
        <v>4173</v>
      </c>
      <c r="E564">
        <v>4</v>
      </c>
      <c r="F564">
        <v>4291</v>
      </c>
      <c r="G564">
        <v>4</v>
      </c>
      <c r="H564" s="17">
        <v>118</v>
      </c>
      <c r="K564">
        <v>0.1</v>
      </c>
    </row>
    <row r="565" spans="1:11">
      <c r="A565">
        <v>5</v>
      </c>
      <c r="B565" s="5" t="str">
        <f t="shared" si="8"/>
        <v>5-106</v>
      </c>
      <c r="C565" s="6">
        <v>106</v>
      </c>
      <c r="D565">
        <v>4177</v>
      </c>
      <c r="E565">
        <v>3</v>
      </c>
      <c r="F565">
        <v>4295</v>
      </c>
      <c r="G565">
        <v>3</v>
      </c>
      <c r="H565" s="17">
        <v>118</v>
      </c>
      <c r="K565">
        <v>0.1</v>
      </c>
    </row>
    <row r="566" spans="1:11">
      <c r="A566">
        <v>5</v>
      </c>
      <c r="B566" s="5" t="str">
        <f t="shared" si="8"/>
        <v>5-107</v>
      </c>
      <c r="C566" s="6">
        <v>107</v>
      </c>
      <c r="D566">
        <v>4180</v>
      </c>
      <c r="E566">
        <v>4</v>
      </c>
      <c r="F566">
        <v>4298</v>
      </c>
      <c r="G566">
        <v>3</v>
      </c>
      <c r="H566" s="17">
        <v>118</v>
      </c>
      <c r="K566">
        <v>0.1</v>
      </c>
    </row>
    <row r="567" spans="1:11">
      <c r="A567">
        <v>5</v>
      </c>
      <c r="B567" s="5" t="str">
        <f t="shared" si="8"/>
        <v>5-108</v>
      </c>
      <c r="C567" s="6">
        <v>108</v>
      </c>
      <c r="D567">
        <v>4184</v>
      </c>
      <c r="E567">
        <v>2</v>
      </c>
      <c r="F567">
        <v>4301</v>
      </c>
      <c r="G567">
        <v>2</v>
      </c>
      <c r="H567" s="17">
        <v>117</v>
      </c>
      <c r="K567">
        <v>0.1</v>
      </c>
    </row>
    <row r="568" spans="1:11">
      <c r="A568">
        <v>5</v>
      </c>
      <c r="B568" s="5" t="str">
        <f t="shared" si="8"/>
        <v>5-109</v>
      </c>
      <c r="C568" s="6">
        <v>109</v>
      </c>
      <c r="D568">
        <v>4186</v>
      </c>
      <c r="E568">
        <v>4</v>
      </c>
      <c r="F568">
        <v>4303</v>
      </c>
      <c r="G568">
        <v>4</v>
      </c>
      <c r="H568" s="17">
        <v>117</v>
      </c>
      <c r="K568">
        <v>0.1</v>
      </c>
    </row>
    <row r="569" spans="1:11">
      <c r="A569">
        <v>5</v>
      </c>
      <c r="B569" s="5" t="str">
        <f t="shared" si="8"/>
        <v>5-110</v>
      </c>
      <c r="C569" s="6">
        <v>110</v>
      </c>
      <c r="D569">
        <v>4190</v>
      </c>
      <c r="E569">
        <v>3</v>
      </c>
      <c r="F569">
        <v>4307</v>
      </c>
      <c r="G569">
        <v>3</v>
      </c>
      <c r="H569" s="17">
        <v>117</v>
      </c>
      <c r="K569">
        <v>0.1</v>
      </c>
    </row>
    <row r="570" spans="1:11">
      <c r="A570">
        <v>5</v>
      </c>
      <c r="B570" s="5" t="str">
        <f t="shared" si="8"/>
        <v>5-111</v>
      </c>
      <c r="C570" s="6">
        <v>111</v>
      </c>
      <c r="D570">
        <v>4193</v>
      </c>
      <c r="E570">
        <v>4</v>
      </c>
      <c r="F570">
        <v>4310</v>
      </c>
      <c r="G570">
        <v>3</v>
      </c>
      <c r="H570" s="17">
        <v>117</v>
      </c>
      <c r="K570">
        <v>0.1</v>
      </c>
    </row>
    <row r="571" spans="1:11">
      <c r="A571">
        <v>5</v>
      </c>
      <c r="B571" s="5" t="str">
        <f t="shared" si="8"/>
        <v>5-112</v>
      </c>
      <c r="C571" s="6">
        <v>112</v>
      </c>
      <c r="D571">
        <v>4197</v>
      </c>
      <c r="E571">
        <v>2</v>
      </c>
      <c r="F571">
        <v>4313</v>
      </c>
      <c r="G571">
        <v>2</v>
      </c>
      <c r="H571" s="17">
        <v>116</v>
      </c>
      <c r="K571">
        <v>0.1</v>
      </c>
    </row>
    <row r="572" spans="1:11">
      <c r="A572">
        <v>5</v>
      </c>
      <c r="B572" s="5" t="str">
        <f t="shared" si="8"/>
        <v>5-113</v>
      </c>
      <c r="C572" s="6">
        <v>113</v>
      </c>
      <c r="D572">
        <v>4199</v>
      </c>
      <c r="E572">
        <v>4</v>
      </c>
      <c r="F572">
        <v>4315</v>
      </c>
      <c r="G572">
        <v>4</v>
      </c>
      <c r="H572" s="17">
        <v>116</v>
      </c>
      <c r="K572">
        <v>0.1</v>
      </c>
    </row>
    <row r="573" spans="1:11">
      <c r="A573">
        <v>5</v>
      </c>
      <c r="B573" s="5" t="str">
        <f t="shared" si="8"/>
        <v>5-114</v>
      </c>
      <c r="C573" s="6">
        <v>114</v>
      </c>
      <c r="D573">
        <v>4203</v>
      </c>
      <c r="E573">
        <v>3</v>
      </c>
      <c r="F573">
        <v>4319</v>
      </c>
      <c r="G573">
        <v>3</v>
      </c>
      <c r="H573" s="17">
        <v>116</v>
      </c>
      <c r="K573">
        <v>0.1</v>
      </c>
    </row>
    <row r="574" spans="1:11">
      <c r="A574">
        <v>5</v>
      </c>
      <c r="B574" s="5" t="str">
        <f t="shared" si="8"/>
        <v>5-115</v>
      </c>
      <c r="C574" s="6">
        <v>115</v>
      </c>
      <c r="D574">
        <v>4206</v>
      </c>
      <c r="E574">
        <v>4</v>
      </c>
      <c r="F574">
        <v>4322</v>
      </c>
      <c r="G574">
        <v>3</v>
      </c>
      <c r="H574" s="17">
        <v>116</v>
      </c>
      <c r="K574">
        <v>0.1</v>
      </c>
    </row>
    <row r="575" spans="1:11">
      <c r="A575">
        <v>5</v>
      </c>
      <c r="B575" s="5" t="str">
        <f t="shared" si="8"/>
        <v>5-116</v>
      </c>
      <c r="C575" s="6">
        <v>116</v>
      </c>
      <c r="D575">
        <v>4210</v>
      </c>
      <c r="E575">
        <v>2</v>
      </c>
      <c r="F575">
        <v>4325</v>
      </c>
      <c r="G575">
        <v>2</v>
      </c>
      <c r="H575" s="17">
        <v>115</v>
      </c>
      <c r="K575">
        <v>0.1</v>
      </c>
    </row>
    <row r="576" spans="1:11">
      <c r="A576">
        <v>5</v>
      </c>
      <c r="B576" s="5" t="str">
        <f t="shared" si="8"/>
        <v>5-117</v>
      </c>
      <c r="C576" s="6">
        <v>117</v>
      </c>
      <c r="D576">
        <v>4212</v>
      </c>
      <c r="E576">
        <v>4</v>
      </c>
      <c r="F576">
        <v>4327</v>
      </c>
      <c r="G576">
        <v>4</v>
      </c>
      <c r="H576" s="17">
        <v>115</v>
      </c>
      <c r="K576">
        <v>0.1</v>
      </c>
    </row>
    <row r="577" spans="1:11">
      <c r="A577">
        <v>5</v>
      </c>
      <c r="B577" s="5" t="str">
        <f t="shared" si="8"/>
        <v>5-118</v>
      </c>
      <c r="C577" s="6">
        <v>118</v>
      </c>
      <c r="D577">
        <v>4216</v>
      </c>
      <c r="E577">
        <v>3</v>
      </c>
      <c r="F577">
        <v>4331</v>
      </c>
      <c r="G577">
        <v>3</v>
      </c>
      <c r="H577" s="17">
        <v>115</v>
      </c>
      <c r="K577">
        <v>0.1</v>
      </c>
    </row>
    <row r="578" spans="1:11">
      <c r="A578">
        <v>5</v>
      </c>
      <c r="B578" s="5" t="str">
        <f t="shared" si="8"/>
        <v>5-119</v>
      </c>
      <c r="C578" s="6">
        <v>119</v>
      </c>
      <c r="D578">
        <v>4219</v>
      </c>
      <c r="E578">
        <v>3</v>
      </c>
      <c r="F578">
        <v>4334</v>
      </c>
      <c r="G578">
        <v>2</v>
      </c>
      <c r="H578" s="17">
        <v>115</v>
      </c>
      <c r="K578">
        <v>0.1</v>
      </c>
    </row>
    <row r="579" spans="1:11">
      <c r="A579">
        <v>5</v>
      </c>
      <c r="B579" s="5" t="str">
        <f t="shared" si="8"/>
        <v>5-120</v>
      </c>
      <c r="C579" s="6">
        <v>120</v>
      </c>
      <c r="D579">
        <v>4222</v>
      </c>
      <c r="E579">
        <v>2</v>
      </c>
      <c r="F579">
        <v>4336</v>
      </c>
      <c r="G579">
        <v>2</v>
      </c>
      <c r="H579" s="17">
        <v>114</v>
      </c>
      <c r="K579">
        <v>0.1</v>
      </c>
    </row>
    <row r="580" spans="1:11">
      <c r="A580">
        <v>5</v>
      </c>
      <c r="B580" s="5" t="str">
        <f t="shared" si="8"/>
        <v>5-121</v>
      </c>
      <c r="C580" s="6">
        <v>121</v>
      </c>
      <c r="D580">
        <v>4224</v>
      </c>
      <c r="F580">
        <v>4338</v>
      </c>
      <c r="H580" s="17">
        <v>114</v>
      </c>
      <c r="K580">
        <v>0.1</v>
      </c>
    </row>
  </sheetData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AC9C-ADD9-4BAA-B1D9-C5689C40EE4F}">
  <dimension ref="A1:O42"/>
  <sheetViews>
    <sheetView tabSelected="1" view="pageBreakPreview" zoomScale="115" zoomScaleNormal="100" zoomScaleSheetLayoutView="115" zoomScalePageLayoutView="82" workbookViewId="0">
      <selection activeCell="D9" sqref="D9:D10"/>
    </sheetView>
  </sheetViews>
  <sheetFormatPr defaultRowHeight="13.2"/>
  <cols>
    <col min="3" max="3" width="10.109375" customWidth="1"/>
    <col min="4" max="4" width="10.44140625" bestFit="1" customWidth="1"/>
    <col min="5" max="5" width="9" bestFit="1" customWidth="1"/>
    <col min="6" max="6" width="10.44140625" bestFit="1" customWidth="1"/>
    <col min="7" max="7" width="9" bestFit="1" customWidth="1"/>
    <col min="8" max="8" width="9.33203125" customWidth="1"/>
    <col min="9" max="11" width="9" bestFit="1" customWidth="1"/>
    <col min="12" max="12" width="10.109375" bestFit="1" customWidth="1"/>
    <col min="13" max="13" width="9.33203125" bestFit="1" customWidth="1"/>
    <col min="14" max="14" width="12" customWidth="1"/>
  </cols>
  <sheetData>
    <row r="1" spans="1:15">
      <c r="A1" s="170" t="s">
        <v>39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ht="6.75" customHeight="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1: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15" ht="13.8" thickBot="1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spans="1:15" ht="12" customHeight="1" thickTop="1">
      <c r="B6" s="16"/>
      <c r="C6" s="16"/>
      <c r="D6" s="16"/>
      <c r="E6" s="16"/>
      <c r="F6" s="16"/>
      <c r="K6" s="106" t="s">
        <v>18</v>
      </c>
      <c r="L6" s="107"/>
      <c r="M6" s="107"/>
      <c r="N6" s="107"/>
      <c r="O6" s="108"/>
    </row>
    <row r="7" spans="1:15">
      <c r="B7" s="175" t="s">
        <v>11</v>
      </c>
      <c r="C7" s="175"/>
      <c r="D7" s="175"/>
      <c r="E7" s="175"/>
      <c r="F7" s="175"/>
      <c r="K7" s="109"/>
      <c r="L7" s="110"/>
      <c r="M7" s="110"/>
      <c r="N7" s="110"/>
      <c r="O7" s="111"/>
    </row>
    <row r="8" spans="1:15" ht="13.8" thickBot="1">
      <c r="B8" s="175"/>
      <c r="C8" s="175"/>
      <c r="D8" s="175"/>
      <c r="E8" s="175"/>
      <c r="F8" s="175"/>
      <c r="K8" s="109"/>
      <c r="L8" s="110"/>
      <c r="M8" s="110"/>
      <c r="N8" s="110"/>
      <c r="O8" s="111"/>
    </row>
    <row r="9" spans="1:15">
      <c r="D9" s="171"/>
      <c r="F9" s="173"/>
      <c r="I9" s="28" t="str">
        <f>D9&amp;"-"&amp;F9</f>
        <v>-</v>
      </c>
      <c r="K9" s="109"/>
      <c r="L9" s="110"/>
      <c r="M9" s="110"/>
      <c r="N9" s="110"/>
      <c r="O9" s="111"/>
    </row>
    <row r="10" spans="1:15" ht="13.8" thickBot="1">
      <c r="D10" s="172"/>
      <c r="E10" s="15" t="s">
        <v>12</v>
      </c>
      <c r="F10" s="174"/>
      <c r="G10" s="15" t="s">
        <v>13</v>
      </c>
      <c r="H10" s="14"/>
      <c r="K10" s="109"/>
      <c r="L10" s="110"/>
      <c r="M10" s="110"/>
      <c r="N10" s="110"/>
      <c r="O10" s="111"/>
    </row>
    <row r="11" spans="1:15" ht="9.75" customHeight="1" thickBot="1">
      <c r="K11" s="112"/>
      <c r="L11" s="113"/>
      <c r="M11" s="113"/>
      <c r="N11" s="113"/>
      <c r="O11" s="114"/>
    </row>
    <row r="12" spans="1:15" ht="5.25" customHeight="1" thickTop="1" thickBot="1"/>
    <row r="13" spans="1:15">
      <c r="B13" s="138" t="s">
        <v>19</v>
      </c>
      <c r="C13" s="134"/>
      <c r="D13" s="135"/>
      <c r="F13" s="138" t="s">
        <v>21</v>
      </c>
      <c r="G13" s="134"/>
      <c r="H13" s="135"/>
    </row>
    <row r="14" spans="1:15" ht="13.5" customHeight="1" thickBot="1">
      <c r="B14" s="139"/>
      <c r="C14" s="136"/>
      <c r="D14" s="137"/>
      <c r="E14" s="14" t="s">
        <v>20</v>
      </c>
      <c r="F14" s="139"/>
      <c r="G14" s="136"/>
      <c r="H14" s="137"/>
      <c r="I14" s="14" t="s">
        <v>20</v>
      </c>
    </row>
    <row r="16" spans="1:15" ht="24" customHeight="1">
      <c r="A16" s="187" t="s">
        <v>23</v>
      </c>
      <c r="B16" s="187"/>
      <c r="C16" s="187"/>
      <c r="D16" s="188"/>
      <c r="E16" s="140" t="str">
        <f>IFERROR(VLOOKUP(Sheet1!$I$9,'Table 1'!$B$5:$H$483,7,FALSE)&amp;"00","")</f>
        <v/>
      </c>
      <c r="F16" s="141"/>
      <c r="G16" s="142"/>
      <c r="H16" s="27" t="s">
        <v>22</v>
      </c>
      <c r="J16" s="26"/>
      <c r="K16" s="26"/>
      <c r="L16" s="26"/>
      <c r="M16" s="26"/>
      <c r="N16" s="26"/>
      <c r="O16" s="13"/>
    </row>
    <row r="17" spans="1:15" ht="24" hidden="1" customHeight="1">
      <c r="A17" s="13"/>
      <c r="B17" s="25"/>
      <c r="C17" s="56" t="s">
        <v>24</v>
      </c>
      <c r="D17" s="56" t="s">
        <v>25</v>
      </c>
      <c r="E17" s="67" t="s">
        <v>26</v>
      </c>
      <c r="F17" s="67" t="s">
        <v>27</v>
      </c>
      <c r="G17" s="67" t="s">
        <v>28</v>
      </c>
      <c r="H17" s="24"/>
      <c r="I17" s="56" t="s">
        <v>24</v>
      </c>
      <c r="J17" s="56" t="s">
        <v>25</v>
      </c>
      <c r="K17" s="56" t="s">
        <v>26</v>
      </c>
      <c r="L17" s="56" t="s">
        <v>27</v>
      </c>
      <c r="M17" s="56" t="s">
        <v>28</v>
      </c>
      <c r="N17" s="61" t="s">
        <v>30</v>
      </c>
      <c r="O17" s="13"/>
    </row>
    <row r="18" spans="1:15" ht="24" hidden="1" customHeight="1" thickBot="1">
      <c r="A18" s="13"/>
      <c r="B18" s="25"/>
      <c r="C18" s="57" t="e">
        <f>VLOOKUP(Sheet1!I9,'Table 1'!B5:H479,5,FALSE)&amp;"00"</f>
        <v>#N/A</v>
      </c>
      <c r="D18" s="57"/>
      <c r="E18" s="58" t="e">
        <f>(C18+D18+C13+G18)*0.12</f>
        <v>#N/A</v>
      </c>
      <c r="F18" s="59"/>
      <c r="G18" s="59"/>
      <c r="H18" s="27"/>
      <c r="I18" s="57" t="e">
        <f>C18-E16</f>
        <v>#N/A</v>
      </c>
      <c r="J18" s="57"/>
      <c r="K18" s="58" t="e">
        <f>(I18+J18+C13+M18)*0.12</f>
        <v>#N/A</v>
      </c>
      <c r="L18" s="60"/>
      <c r="M18" s="60"/>
      <c r="N18" s="62" t="e">
        <f>I18+J18+K18+L18+M18+C13+G13</f>
        <v>#N/A</v>
      </c>
      <c r="O18" s="13"/>
    </row>
    <row r="19" spans="1:15" ht="24" hidden="1" customHeight="1" thickBot="1">
      <c r="A19" s="13"/>
      <c r="B19" s="25"/>
      <c r="C19" s="50" t="s">
        <v>31</v>
      </c>
      <c r="D19" s="51" t="e">
        <f>($C$18+$D$18+$G$18+$E$18+$C$13+$H$19)*1.275</f>
        <v>#N/A</v>
      </c>
      <c r="E19" s="52" t="s">
        <v>32</v>
      </c>
      <c r="F19" s="53" t="e">
        <f>(($C$18+$D$18+$G$18)*1.12+$H$19)*1.075</f>
        <v>#N/A</v>
      </c>
      <c r="G19" s="54" t="s">
        <v>33</v>
      </c>
      <c r="H19" s="55" t="e">
        <f>(C18+D18+G18)*1.12*VLOOKUP($I$9,'Table 1'!$B$5:$K$479,10,FALSE)</f>
        <v>#N/A</v>
      </c>
      <c r="I19" s="50" t="s">
        <v>31</v>
      </c>
      <c r="J19" s="63" t="e">
        <f>(I18+J18+M18+K18+C13+N19)*1.25</f>
        <v>#N/A</v>
      </c>
      <c r="K19" s="52" t="s">
        <v>32</v>
      </c>
      <c r="L19" s="64" t="e">
        <f>((I18+J18+M18)*1.12+N19)*1.05</f>
        <v>#N/A</v>
      </c>
      <c r="M19" s="54" t="s">
        <v>33</v>
      </c>
      <c r="N19" s="65" t="e">
        <f>(I18+J18+M18)*1.12*VLOOKUP($I$9,'Table 1'!$B$5:$K$479,10,FALSE)</f>
        <v>#N/A</v>
      </c>
      <c r="O19" s="13"/>
    </row>
    <row r="20" spans="1:15" ht="24" hidden="1" customHeight="1" thickBot="1">
      <c r="A20" s="13"/>
      <c r="B20" s="25"/>
      <c r="C20" s="82" t="s">
        <v>34</v>
      </c>
      <c r="D20" s="51" t="e">
        <f>(C$18+D$18+G$18+E$18+C$13+H$19)*1.2625</f>
        <v>#N/A</v>
      </c>
      <c r="E20" s="82" t="s">
        <v>35</v>
      </c>
      <c r="F20" s="53" t="e">
        <f>((C$18+D$18+G$18)*1.12+H$19)*1.0625</f>
        <v>#N/A</v>
      </c>
      <c r="G20" s="54" t="s">
        <v>36</v>
      </c>
      <c r="H20" s="55" t="e">
        <f>(D20+F20)*2</f>
        <v>#N/A</v>
      </c>
      <c r="I20" s="82" t="s">
        <v>34</v>
      </c>
      <c r="J20" s="63" t="e">
        <f>(I$18+J$18+M$18+K$18+I$13+N$19)*1.25</f>
        <v>#N/A</v>
      </c>
      <c r="K20" s="82" t="s">
        <v>35</v>
      </c>
      <c r="L20" s="64" t="e">
        <f>((I$18+J$18+M$18)*1.12+N$19)*1.05</f>
        <v>#N/A</v>
      </c>
      <c r="M20" s="66" t="s">
        <v>36</v>
      </c>
      <c r="N20" s="65" t="e">
        <f>(J20+L20)*2</f>
        <v>#N/A</v>
      </c>
      <c r="O20" s="13"/>
    </row>
    <row r="21" spans="1:15" ht="24" hidden="1" customHeight="1">
      <c r="A21" s="13"/>
      <c r="B21" s="25"/>
      <c r="C21" s="41"/>
      <c r="D21" s="41"/>
      <c r="E21" s="42"/>
      <c r="F21" s="43"/>
      <c r="G21" s="43"/>
      <c r="H21" s="27"/>
      <c r="I21" s="41"/>
      <c r="J21" s="41"/>
      <c r="K21" s="42"/>
      <c r="L21" s="44"/>
      <c r="M21" s="81"/>
      <c r="N21" s="44"/>
      <c r="O21" s="13"/>
    </row>
    <row r="23" spans="1:15" ht="12.75" customHeight="1">
      <c r="A23" s="189" t="s">
        <v>41</v>
      </c>
      <c r="B23" s="189"/>
      <c r="C23" s="189"/>
      <c r="D23" s="189"/>
      <c r="E23" s="115" t="str">
        <f>IFERROR(C18+D18+E18+F18++G18+C13+G13,"")</f>
        <v/>
      </c>
      <c r="F23" s="116"/>
      <c r="G23" s="116"/>
      <c r="H23" s="116"/>
      <c r="I23" s="116"/>
      <c r="J23" s="117"/>
      <c r="K23" s="124" t="s">
        <v>15</v>
      </c>
      <c r="L23" s="125"/>
      <c r="M23" s="125"/>
    </row>
    <row r="24" spans="1:15" ht="12.75" customHeight="1">
      <c r="A24" s="189"/>
      <c r="B24" s="189"/>
      <c r="C24" s="189"/>
      <c r="D24" s="189"/>
      <c r="E24" s="118"/>
      <c r="F24" s="119"/>
      <c r="G24" s="119"/>
      <c r="H24" s="119"/>
      <c r="I24" s="119"/>
      <c r="J24" s="120"/>
      <c r="K24" s="125"/>
      <c r="L24" s="125"/>
      <c r="M24" s="125"/>
    </row>
    <row r="25" spans="1:15">
      <c r="A25" s="189"/>
      <c r="B25" s="189"/>
      <c r="C25" s="189"/>
      <c r="D25" s="189"/>
      <c r="E25" s="121"/>
      <c r="F25" s="122"/>
      <c r="G25" s="122"/>
      <c r="H25" s="122"/>
      <c r="I25" s="122"/>
      <c r="J25" s="123"/>
      <c r="K25" s="125"/>
      <c r="L25" s="125"/>
      <c r="M25" s="125"/>
    </row>
    <row r="26" spans="1:15">
      <c r="E26" s="92" t="s">
        <v>38</v>
      </c>
      <c r="F26" s="93"/>
      <c r="G26" s="93"/>
      <c r="H26" s="93"/>
      <c r="I26" s="93"/>
      <c r="J26" s="93"/>
    </row>
    <row r="27" spans="1:15">
      <c r="C27" s="132" t="s">
        <v>16</v>
      </c>
      <c r="D27" s="133"/>
      <c r="E27" s="126" t="str">
        <f>IFERROR(E23-N18,"")</f>
        <v/>
      </c>
      <c r="F27" s="127"/>
      <c r="G27" s="127"/>
      <c r="H27" s="127"/>
      <c r="I27" s="127"/>
      <c r="J27" s="128"/>
      <c r="K27" s="124" t="s">
        <v>14</v>
      </c>
      <c r="L27" s="125"/>
      <c r="M27" s="125"/>
    </row>
    <row r="28" spans="1:15">
      <c r="C28" s="133"/>
      <c r="D28" s="133"/>
      <c r="E28" s="129"/>
      <c r="F28" s="130"/>
      <c r="G28" s="130"/>
      <c r="H28" s="130"/>
      <c r="I28" s="130"/>
      <c r="J28" s="131"/>
      <c r="K28" s="125"/>
      <c r="L28" s="125"/>
      <c r="M28" s="125"/>
    </row>
    <row r="29" spans="1:15">
      <c r="E29" s="47"/>
      <c r="F29" s="47"/>
      <c r="G29" s="48"/>
      <c r="H29" s="48"/>
      <c r="I29" s="48"/>
      <c r="J29" s="48"/>
      <c r="K29" s="48"/>
      <c r="L29" s="48"/>
    </row>
    <row r="30" spans="1:15" ht="12.75" customHeight="1" thickBot="1">
      <c r="D30" s="45"/>
      <c r="E30" s="94" t="s">
        <v>40</v>
      </c>
      <c r="F30" s="95"/>
      <c r="G30" s="95"/>
      <c r="H30" s="96"/>
      <c r="I30" s="161" t="s">
        <v>29</v>
      </c>
      <c r="J30" s="162"/>
      <c r="K30" s="162"/>
      <c r="L30" s="163"/>
    </row>
    <row r="31" spans="1:15" ht="12.75" customHeight="1" thickTop="1">
      <c r="D31" s="46"/>
      <c r="E31" s="97"/>
      <c r="F31" s="98"/>
      <c r="G31" s="98"/>
      <c r="H31" s="99"/>
      <c r="I31" s="164"/>
      <c r="J31" s="165"/>
      <c r="K31" s="165"/>
      <c r="L31" s="166"/>
    </row>
    <row r="32" spans="1:15" ht="12.75" customHeight="1">
      <c r="C32" s="176" t="s">
        <v>17</v>
      </c>
      <c r="D32" s="177"/>
      <c r="E32" s="100" t="s">
        <v>37</v>
      </c>
      <c r="F32" s="101"/>
      <c r="G32" s="101"/>
      <c r="H32" s="102"/>
      <c r="I32" s="167" t="s">
        <v>37</v>
      </c>
      <c r="J32" s="168"/>
      <c r="K32" s="168"/>
      <c r="L32" s="169"/>
      <c r="M32" s="49"/>
    </row>
    <row r="33" spans="3:15" ht="12.75" customHeight="1" thickBot="1">
      <c r="C33" s="177"/>
      <c r="D33" s="177"/>
      <c r="E33" s="143" t="str">
        <f>IFERROR(D19+F19,"")</f>
        <v/>
      </c>
      <c r="F33" s="144"/>
      <c r="G33" s="144"/>
      <c r="H33" s="145"/>
      <c r="I33" s="178" t="str">
        <f>IFERROR(H20+E23*12,"")</f>
        <v/>
      </c>
      <c r="J33" s="179"/>
      <c r="K33" s="179"/>
      <c r="L33" s="180"/>
      <c r="M33" s="49"/>
    </row>
    <row r="34" spans="3:15" ht="12.75" customHeight="1" thickTop="1" thickBot="1">
      <c r="C34" s="177"/>
      <c r="D34" s="177"/>
      <c r="E34" s="146"/>
      <c r="F34" s="147"/>
      <c r="G34" s="147"/>
      <c r="H34" s="148"/>
      <c r="I34" s="181"/>
      <c r="J34" s="182"/>
      <c r="K34" s="182"/>
      <c r="L34" s="183"/>
      <c r="M34" s="49"/>
    </row>
    <row r="35" spans="3:15" ht="12.75" customHeight="1" thickTop="1" thickBot="1">
      <c r="C35" s="177"/>
      <c r="D35" s="177"/>
      <c r="E35" s="146"/>
      <c r="F35" s="147"/>
      <c r="G35" s="147"/>
      <c r="H35" s="148"/>
      <c r="I35" s="181"/>
      <c r="J35" s="182"/>
      <c r="K35" s="182"/>
      <c r="L35" s="183"/>
      <c r="M35" s="49"/>
    </row>
    <row r="36" spans="3:15" ht="12.75" customHeight="1" thickTop="1">
      <c r="C36" s="177"/>
      <c r="D36" s="177"/>
      <c r="E36" s="149"/>
      <c r="F36" s="150"/>
      <c r="G36" s="150"/>
      <c r="H36" s="151"/>
      <c r="I36" s="184"/>
      <c r="J36" s="185"/>
      <c r="K36" s="185"/>
      <c r="L36" s="186"/>
      <c r="M36" s="49"/>
    </row>
    <row r="37" spans="3:15" ht="13.8" thickBot="1">
      <c r="C37" s="103" t="s">
        <v>42</v>
      </c>
      <c r="D37" s="104"/>
      <c r="E37" s="152">
        <f>IFERROR(E33-(J19+L19),0)</f>
        <v>0</v>
      </c>
      <c r="F37" s="153"/>
      <c r="G37" s="153"/>
      <c r="H37" s="154"/>
      <c r="I37" s="83" t="str">
        <f>IFERROR(I33-(N18*12+N20),"0")</f>
        <v>0</v>
      </c>
      <c r="J37" s="84"/>
      <c r="K37" s="84"/>
      <c r="L37" s="85"/>
      <c r="M37" s="49"/>
    </row>
    <row r="38" spans="3:15" ht="14.4" thickTop="1" thickBot="1">
      <c r="C38" s="105"/>
      <c r="D38" s="105"/>
      <c r="E38" s="155"/>
      <c r="F38" s="156"/>
      <c r="G38" s="156"/>
      <c r="H38" s="157"/>
      <c r="I38" s="86"/>
      <c r="J38" s="87"/>
      <c r="K38" s="87"/>
      <c r="L38" s="88"/>
      <c r="M38" s="49"/>
    </row>
    <row r="39" spans="3:15" ht="14.4" thickTop="1" thickBot="1">
      <c r="C39" s="105"/>
      <c r="D39" s="105"/>
      <c r="E39" s="155"/>
      <c r="F39" s="156"/>
      <c r="G39" s="156"/>
      <c r="H39" s="157"/>
      <c r="I39" s="86"/>
      <c r="J39" s="87"/>
      <c r="K39" s="87"/>
      <c r="L39" s="88"/>
      <c r="M39" s="49"/>
    </row>
    <row r="40" spans="3:15" ht="14.4" thickTop="1" thickBot="1">
      <c r="C40" s="105"/>
      <c r="D40" s="105"/>
      <c r="E40" s="155"/>
      <c r="F40" s="156"/>
      <c r="G40" s="156"/>
      <c r="H40" s="157"/>
      <c r="I40" s="86"/>
      <c r="J40" s="87"/>
      <c r="K40" s="87"/>
      <c r="L40" s="88"/>
      <c r="M40" s="49"/>
    </row>
    <row r="41" spans="3:15" ht="13.8" thickTop="1">
      <c r="C41" s="105"/>
      <c r="D41" s="105"/>
      <c r="E41" s="158"/>
      <c r="F41" s="159"/>
      <c r="G41" s="159"/>
      <c r="H41" s="160"/>
      <c r="I41" s="89"/>
      <c r="J41" s="90"/>
      <c r="K41" s="90"/>
      <c r="L41" s="91"/>
      <c r="M41" s="49"/>
    </row>
    <row r="42" spans="3:15" ht="19.5" customHeight="1">
      <c r="C42" s="23"/>
      <c r="D42" s="23"/>
      <c r="E42" s="23"/>
      <c r="F42" s="23"/>
      <c r="G42" s="23"/>
      <c r="H42" s="23"/>
      <c r="I42" s="23" t="s">
        <v>43</v>
      </c>
      <c r="J42" s="23"/>
      <c r="K42" s="23"/>
      <c r="L42" s="23"/>
      <c r="M42" s="23"/>
      <c r="N42" s="23"/>
      <c r="O42" s="23"/>
    </row>
  </sheetData>
  <sheetProtection algorithmName="SHA-512" hashValue="BqRgp5X+lKtDjtW2xP/aJ2dInWdYyOIyo4DY+d3QXnLZ0zmoDbfyxpChiaNAbsfCEXiGLifP4qNKfHmUjLbidw==" saltValue="JJ7bGaYIdcCPG/v//RrDgw==" spinCount="100000" sheet="1" selectLockedCells="1"/>
  <mergeCells count="28">
    <mergeCell ref="A1:O5"/>
    <mergeCell ref="D9:D10"/>
    <mergeCell ref="F9:F10"/>
    <mergeCell ref="B7:F8"/>
    <mergeCell ref="C32:D36"/>
    <mergeCell ref="B13:B14"/>
    <mergeCell ref="I33:L36"/>
    <mergeCell ref="A16:D16"/>
    <mergeCell ref="C37:D41"/>
    <mergeCell ref="K6:O11"/>
    <mergeCell ref="E23:J25"/>
    <mergeCell ref="K27:M28"/>
    <mergeCell ref="K23:M25"/>
    <mergeCell ref="E27:J28"/>
    <mergeCell ref="C27:D28"/>
    <mergeCell ref="C13:D14"/>
    <mergeCell ref="F13:F14"/>
    <mergeCell ref="G13:H14"/>
    <mergeCell ref="A23:D25"/>
    <mergeCell ref="E16:G16"/>
    <mergeCell ref="E33:H36"/>
    <mergeCell ref="E37:H41"/>
    <mergeCell ref="I30:L31"/>
    <mergeCell ref="I32:L32"/>
    <mergeCell ref="I37:L41"/>
    <mergeCell ref="E26:J26"/>
    <mergeCell ref="E30:H31"/>
    <mergeCell ref="E32:H32"/>
  </mergeCells>
  <phoneticPr fontId="11"/>
  <pageMargins left="0.86614173228346458" right="0.39370078740157483" top="0.74803149606299213" bottom="0.74803149606299213" header="0.31496062992125984" footer="0.31496062992125984"/>
  <pageSetup paperSize="9" scale="95" orientation="landscape" r:id="rId1"/>
  <headerFooter>
    <oddHeader>&amp;L&amp;"ＭＳ Ｐ明朝,標準"&amp;14※通勤手当等を考慮していないのであくまでも目安です。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Table 1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204035</dc:creator>
  <cp:lastModifiedBy>ktunpc5@outlook.jp</cp:lastModifiedBy>
  <cp:lastPrinted>2024-11-27T03:46:40Z</cp:lastPrinted>
  <dcterms:created xsi:type="dcterms:W3CDTF">2024-11-25T03:46:14Z</dcterms:created>
  <dcterms:modified xsi:type="dcterms:W3CDTF">2025-11-17T04:40:47Z</dcterms:modified>
</cp:coreProperties>
</file>